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iset\"/>
    </mc:Choice>
  </mc:AlternateContent>
  <bookViews>
    <workbookView xWindow="0" yWindow="0" windowWidth="20490" windowHeight="7650"/>
  </bookViews>
  <sheets>
    <sheet name="Data Batang Murbei Sel Widr " sheetId="1" r:id="rId1"/>
    <sheet name="Data Batang Murbei Sel Vero 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K31" i="1"/>
  <c r="M31" i="1" s="1"/>
  <c r="M30" i="1"/>
  <c r="K32" i="1" l="1"/>
  <c r="M32" i="1" l="1"/>
  <c r="K33" i="1"/>
  <c r="M33" i="1" l="1"/>
  <c r="K34" i="1"/>
  <c r="M34" i="1" l="1"/>
  <c r="K35" i="1"/>
  <c r="M35" i="1" l="1"/>
  <c r="K36" i="1"/>
  <c r="M36" i="1" l="1"/>
  <c r="K37" i="1"/>
  <c r="M37" i="1" s="1"/>
</calcChain>
</file>

<file path=xl/sharedStrings.xml><?xml version="1.0" encoding="utf-8"?>
<sst xmlns="http://schemas.openxmlformats.org/spreadsheetml/2006/main" count="232" uniqueCount="107">
  <si>
    <t>Photometric1</t>
  </si>
  <si>
    <t>Plate 1: Plate 1</t>
  </si>
  <si>
    <t>Value</t>
  </si>
  <si>
    <t xml:space="preserve">Batang Murbei </t>
  </si>
  <si>
    <t xml:space="preserve"> A</t>
  </si>
  <si>
    <t xml:space="preserve"> B</t>
  </si>
  <si>
    <t xml:space="preserve"> C</t>
  </si>
  <si>
    <t xml:space="preserve"> D</t>
  </si>
  <si>
    <t xml:space="preserve"> E</t>
  </si>
  <si>
    <t xml:space="preserve"> F</t>
  </si>
  <si>
    <t xml:space="preserve"> G</t>
  </si>
  <si>
    <t xml:space="preserve"> H</t>
  </si>
  <si>
    <t>Sample</t>
  </si>
  <si>
    <t>Un_0001 1/1</t>
  </si>
  <si>
    <t>Un_0009 1/1</t>
  </si>
  <si>
    <t>Un_0017 1/1</t>
  </si>
  <si>
    <t>Un_0002 1/1</t>
  </si>
  <si>
    <t>Un_0010 1/1</t>
  </si>
  <si>
    <t>Un_0018 1/1</t>
  </si>
  <si>
    <t>Un_0003 1/1</t>
  </si>
  <si>
    <t>Un_0011 1/1</t>
  </si>
  <si>
    <t>Un_0019 1/1</t>
  </si>
  <si>
    <t>Un_0004 1/1</t>
  </si>
  <si>
    <t>Un_0012 1/1</t>
  </si>
  <si>
    <t>Un_0020 1/1</t>
  </si>
  <si>
    <t>Un_0005 1/1</t>
  </si>
  <si>
    <t>Un_0013 1/1</t>
  </si>
  <si>
    <t>Un_0021 1/1</t>
  </si>
  <si>
    <t>Un_0006 1/1</t>
  </si>
  <si>
    <t>Un_0014 1/1</t>
  </si>
  <si>
    <t>Un_0022 1/1</t>
  </si>
  <si>
    <t>Un_0007 1/1</t>
  </si>
  <si>
    <t>Un_0015 1/1</t>
  </si>
  <si>
    <t>Un_0023 1/1</t>
  </si>
  <si>
    <t>Un_0008 1/1</t>
  </si>
  <si>
    <t>Un_0016 1/1</t>
  </si>
  <si>
    <t>Un_0024 1/1</t>
  </si>
  <si>
    <t>.500</t>
  </si>
  <si>
    <t>Invert log X</t>
  </si>
  <si>
    <t>Confidence Limits</t>
  </si>
  <si>
    <t>Probability</t>
  </si>
  <si>
    <t>95% Confidence Limits for konsentrasi</t>
  </si>
  <si>
    <r>
      <t>95% Confidence Limits for log(konsentrasi)</t>
    </r>
    <r>
      <rPr>
        <vertAlign val="superscript"/>
        <sz val="9"/>
        <color indexed="8"/>
        <rFont val="Arial"/>
        <family val="2"/>
      </rPr>
      <t>a</t>
    </r>
  </si>
  <si>
    <t>Estimate</t>
  </si>
  <si>
    <t>Lower Bound</t>
  </si>
  <si>
    <t>Upper Bound</t>
  </si>
  <si>
    <t>PROBIT</t>
  </si>
  <si>
    <t>.010</t>
  </si>
  <si>
    <t>.020</t>
  </si>
  <si>
    <t>.030</t>
  </si>
  <si>
    <t>.040</t>
  </si>
  <si>
    <t>.050</t>
  </si>
  <si>
    <t>.060</t>
  </si>
  <si>
    <t>.070</t>
  </si>
  <si>
    <t>.080</t>
  </si>
  <si>
    <t>.090</t>
  </si>
  <si>
    <t>.100</t>
  </si>
  <si>
    <t>.150</t>
  </si>
  <si>
    <t>.200</t>
  </si>
  <si>
    <t>.250</t>
  </si>
  <si>
    <t>.300</t>
  </si>
  <si>
    <t>.350</t>
  </si>
  <si>
    <t>.400</t>
  </si>
  <si>
    <t>.450</t>
  </si>
  <si>
    <t>.550</t>
  </si>
  <si>
    <t>.600</t>
  </si>
  <si>
    <t>.650</t>
  </si>
  <si>
    <t>.700</t>
  </si>
  <si>
    <t>.750</t>
  </si>
  <si>
    <t>.800</t>
  </si>
  <si>
    <t>.850</t>
  </si>
  <si>
    <t>.900</t>
  </si>
  <si>
    <t>.910</t>
  </si>
  <si>
    <t>.920</t>
  </si>
  <si>
    <t>.930</t>
  </si>
  <si>
    <t>.940</t>
  </si>
  <si>
    <t>.950</t>
  </si>
  <si>
    <t>.960</t>
  </si>
  <si>
    <t>.970</t>
  </si>
  <si>
    <t>.980</t>
  </si>
  <si>
    <t>.990</t>
  </si>
  <si>
    <t>a. Logarithm base = 10.</t>
  </si>
  <si>
    <t xml:space="preserve">Data Sampel </t>
  </si>
  <si>
    <t xml:space="preserve">Data Elisa </t>
  </si>
  <si>
    <t xml:space="preserve">Konsentrasi </t>
  </si>
  <si>
    <t>Persen Kematian =KN-Data Elisa/ KN X 100%</t>
  </si>
  <si>
    <t>Data Sampel = KN - Data Elisa</t>
  </si>
  <si>
    <t xml:space="preserve">Rata-rata Persen Kematian </t>
  </si>
  <si>
    <t xml:space="preserve">Standar Deviasi </t>
  </si>
  <si>
    <t xml:space="preserve">Persen Kematian Batang Murbei </t>
  </si>
  <si>
    <t>A</t>
  </si>
  <si>
    <t>B</t>
  </si>
  <si>
    <t>C</t>
  </si>
  <si>
    <t>Rata-rata Persen Kematian = Persen Kematian  A + B + C / 3</t>
  </si>
  <si>
    <t>Standar Deviasi  (Formulas)-&gt; Autosum -&gt; More Functions-&gt;STDEV-&gt; Persen kematian batang murbei A-C -&gt; OK</t>
  </si>
  <si>
    <t xml:space="preserve">Kontrol Negatif </t>
  </si>
  <si>
    <t xml:space="preserve">Blanko </t>
  </si>
  <si>
    <t xml:space="preserve">Rata -rata Blanko </t>
  </si>
  <si>
    <t xml:space="preserve">Rata-rata Kontrol Negatif </t>
  </si>
  <si>
    <t>ppm</t>
  </si>
  <si>
    <t>% A</t>
  </si>
  <si>
    <t>log konsentrasi</t>
  </si>
  <si>
    <t>probit</t>
  </si>
  <si>
    <t>X= 5-1,8045/1,4603</t>
  </si>
  <si>
    <t>X= 2,1882</t>
  </si>
  <si>
    <t>% Sel kematiannya</t>
  </si>
  <si>
    <t>x= 5-1,9015/1,6724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</si>
</sst>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###.000"/>
    <numFmt numFmtId="166" formatCode="###0.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7">
    <xf numFmtId="0" fontId="0" fillId="0" borderId="0"/>
    <xf numFmtId="0" fontId="2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1" applyNumberFormat="0" applyAlignment="0" applyProtection="0"/>
    <xf numFmtId="0" fontId="6" fillId="7" borderId="4" applyNumberFormat="0" applyAlignment="0" applyProtection="0"/>
    <xf numFmtId="0" fontId="7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0" borderId="37" applyNumberFormat="0" applyFill="0" applyAlignment="0" applyProtection="0"/>
    <xf numFmtId="0" fontId="22" fillId="0" borderId="38" applyNumberFormat="0" applyFill="0" applyAlignment="0" applyProtection="0"/>
    <xf numFmtId="0" fontId="23" fillId="0" borderId="39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1" applyNumberFormat="0" applyAlignment="0" applyProtection="0"/>
    <xf numFmtId="0" fontId="25" fillId="0" borderId="3" applyNumberFormat="0" applyFill="0" applyAlignment="0" applyProtection="0"/>
    <xf numFmtId="0" fontId="26" fillId="4" borderId="0" applyNumberFormat="0" applyBorder="0" applyAlignment="0" applyProtection="0"/>
    <xf numFmtId="0" fontId="8" fillId="0" borderId="0"/>
    <xf numFmtId="0" fontId="3" fillId="0" borderId="0"/>
    <xf numFmtId="0" fontId="8" fillId="0" borderId="0"/>
    <xf numFmtId="0" fontId="2" fillId="8" borderId="5" applyNumberFormat="0" applyFont="0" applyAlignment="0" applyProtection="0"/>
    <xf numFmtId="0" fontId="27" fillId="6" borderId="2" applyNumberFormat="0" applyAlignment="0" applyProtection="0"/>
    <xf numFmtId="0" fontId="28" fillId="0" borderId="0" applyNumberFormat="0" applyFill="0" applyBorder="0" applyAlignment="0" applyProtection="0"/>
    <xf numFmtId="0" fontId="9" fillId="0" borderId="40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1" applyFont="1"/>
    <xf numFmtId="0" fontId="4" fillId="0" borderId="0" xfId="38" applyFont="1"/>
    <xf numFmtId="164" fontId="3" fillId="0" borderId="6" xfId="1" applyNumberFormat="1" applyFont="1" applyBorder="1"/>
    <xf numFmtId="0" fontId="14" fillId="0" borderId="9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0" fillId="0" borderId="6" xfId="0" applyBorder="1" applyAlignment="1"/>
    <xf numFmtId="0" fontId="3" fillId="0" borderId="0" xfId="1" applyFont="1"/>
    <xf numFmtId="164" fontId="13" fillId="0" borderId="6" xfId="1" applyNumberFormat="1" applyFont="1" applyBorder="1"/>
    <xf numFmtId="0" fontId="14" fillId="0" borderId="6" xfId="1" applyFont="1" applyBorder="1"/>
    <xf numFmtId="164" fontId="13" fillId="0" borderId="10" xfId="1" applyNumberFormat="1" applyFont="1" applyBorder="1"/>
    <xf numFmtId="0" fontId="13" fillId="0" borderId="6" xfId="1" applyFont="1" applyBorder="1"/>
    <xf numFmtId="0" fontId="13" fillId="0" borderId="6" xfId="1" applyNumberFormat="1" applyFont="1" applyBorder="1"/>
    <xf numFmtId="0" fontId="13" fillId="33" borderId="6" xfId="1" applyFont="1" applyFill="1" applyBorder="1"/>
    <xf numFmtId="0" fontId="16" fillId="33" borderId="16" xfId="39" applyFont="1" applyFill="1" applyBorder="1" applyAlignment="1">
      <alignment horizontal="left" vertical="top"/>
    </xf>
    <xf numFmtId="166" fontId="16" fillId="33" borderId="17" xfId="39" applyNumberFormat="1" applyFont="1" applyFill="1" applyBorder="1" applyAlignment="1">
      <alignment horizontal="right" vertical="center"/>
    </xf>
    <xf numFmtId="166" fontId="16" fillId="33" borderId="18" xfId="39" applyNumberFormat="1" applyFont="1" applyFill="1" applyBorder="1" applyAlignment="1">
      <alignment horizontal="right" vertical="center"/>
    </xf>
    <xf numFmtId="0" fontId="2" fillId="0" borderId="0" xfId="1"/>
    <xf numFmtId="0" fontId="16" fillId="0" borderId="11" xfId="39" applyFont="1" applyBorder="1" applyAlignment="1">
      <alignment horizontal="center" wrapText="1"/>
    </xf>
    <xf numFmtId="0" fontId="16" fillId="0" borderId="12" xfId="39" applyFont="1" applyBorder="1" applyAlignment="1">
      <alignment horizontal="center" wrapText="1"/>
    </xf>
    <xf numFmtId="0" fontId="16" fillId="0" borderId="13" xfId="39" applyFont="1" applyBorder="1" applyAlignment="1">
      <alignment horizontal="center" wrapText="1"/>
    </xf>
    <xf numFmtId="0" fontId="16" fillId="0" borderId="14" xfId="39" applyFont="1" applyBorder="1" applyAlignment="1">
      <alignment horizontal="left" vertical="top"/>
    </xf>
    <xf numFmtId="166" fontId="16" fillId="0" borderId="22" xfId="39" applyNumberFormat="1" applyFont="1" applyBorder="1" applyAlignment="1">
      <alignment horizontal="right" vertical="center"/>
    </xf>
    <xf numFmtId="166" fontId="16" fillId="0" borderId="15" xfId="39" applyNumberFormat="1" applyFont="1" applyBorder="1" applyAlignment="1">
      <alignment horizontal="right" vertical="center"/>
    </xf>
    <xf numFmtId="165" fontId="16" fillId="0" borderId="15" xfId="39" applyNumberFormat="1" applyFont="1" applyBorder="1" applyAlignment="1">
      <alignment horizontal="right" vertical="center"/>
    </xf>
    <xf numFmtId="166" fontId="16" fillId="0" borderId="23" xfId="39" applyNumberFormat="1" applyFont="1" applyBorder="1" applyAlignment="1">
      <alignment horizontal="right" vertical="center"/>
    </xf>
    <xf numFmtId="0" fontId="16" fillId="0" borderId="16" xfId="39" applyFont="1" applyBorder="1" applyAlignment="1">
      <alignment horizontal="left" vertical="top"/>
    </xf>
    <xf numFmtId="166" fontId="16" fillId="0" borderId="17" xfId="39" applyNumberFormat="1" applyFont="1" applyBorder="1" applyAlignment="1">
      <alignment horizontal="right" vertical="center"/>
    </xf>
    <xf numFmtId="166" fontId="16" fillId="0" borderId="18" xfId="39" applyNumberFormat="1" applyFont="1" applyBorder="1" applyAlignment="1">
      <alignment horizontal="right" vertical="center"/>
    </xf>
    <xf numFmtId="165" fontId="16" fillId="0" borderId="18" xfId="39" applyNumberFormat="1" applyFont="1" applyBorder="1" applyAlignment="1">
      <alignment horizontal="right" vertical="center"/>
    </xf>
    <xf numFmtId="166" fontId="16" fillId="0" borderId="24" xfId="39" applyNumberFormat="1" applyFont="1" applyBorder="1" applyAlignment="1">
      <alignment horizontal="right" vertical="center"/>
    </xf>
    <xf numFmtId="0" fontId="16" fillId="0" borderId="19" xfId="39" applyFont="1" applyBorder="1" applyAlignment="1">
      <alignment horizontal="left" vertical="top"/>
    </xf>
    <xf numFmtId="166" fontId="16" fillId="0" borderId="20" xfId="39" applyNumberFormat="1" applyFont="1" applyBorder="1" applyAlignment="1">
      <alignment horizontal="right" vertical="center"/>
    </xf>
    <xf numFmtId="166" fontId="16" fillId="0" borderId="21" xfId="39" applyNumberFormat="1" applyFont="1" applyBorder="1" applyAlignment="1">
      <alignment horizontal="right" vertical="center"/>
    </xf>
    <xf numFmtId="166" fontId="16" fillId="0" borderId="25" xfId="39" applyNumberFormat="1" applyFont="1" applyBorder="1" applyAlignment="1">
      <alignment horizontal="right" vertical="center"/>
    </xf>
    <xf numFmtId="0" fontId="16" fillId="33" borderId="16" xfId="39" applyFont="1" applyFill="1" applyBorder="1" applyAlignment="1">
      <alignment horizontal="left" vertical="top"/>
    </xf>
    <xf numFmtId="166" fontId="16" fillId="33" borderId="17" xfId="39" applyNumberFormat="1" applyFont="1" applyFill="1" applyBorder="1" applyAlignment="1">
      <alignment horizontal="right" vertical="center"/>
    </xf>
    <xf numFmtId="166" fontId="16" fillId="33" borderId="18" xfId="39" applyNumberFormat="1" applyFont="1" applyFill="1" applyBorder="1" applyAlignment="1">
      <alignment horizontal="right" vertical="center"/>
    </xf>
    <xf numFmtId="166" fontId="16" fillId="33" borderId="24" xfId="39" applyNumberFormat="1" applyFont="1" applyFill="1" applyBorder="1" applyAlignment="1">
      <alignment horizontal="right" vertical="center"/>
    </xf>
    <xf numFmtId="0" fontId="2" fillId="0" borderId="0" xfId="1"/>
    <xf numFmtId="164" fontId="3" fillId="0" borderId="0" xfId="1" applyNumberFormat="1" applyFont="1"/>
    <xf numFmtId="164" fontId="2" fillId="0" borderId="6" xfId="1" applyNumberFormat="1" applyBorder="1"/>
    <xf numFmtId="164" fontId="3" fillId="0" borderId="6" xfId="1" applyNumberFormat="1" applyFont="1" applyBorder="1"/>
    <xf numFmtId="0" fontId="12" fillId="0" borderId="0" xfId="40" applyFont="1"/>
    <xf numFmtId="164" fontId="12" fillId="0" borderId="6" xfId="40" applyNumberFormat="1" applyFont="1" applyBorder="1"/>
    <xf numFmtId="0" fontId="13" fillId="0" borderId="6" xfId="1" applyFont="1" applyBorder="1"/>
    <xf numFmtId="0" fontId="13" fillId="0" borderId="6" xfId="1" applyNumberFormat="1" applyFont="1" applyBorder="1"/>
    <xf numFmtId="0" fontId="2" fillId="0" borderId="0" xfId="1"/>
    <xf numFmtId="164" fontId="3" fillId="0" borderId="0" xfId="1" applyNumberFormat="1" applyFont="1"/>
    <xf numFmtId="0" fontId="13" fillId="0" borderId="0" xfId="1" applyFont="1"/>
    <xf numFmtId="164" fontId="13" fillId="0" borderId="6" xfId="1" applyNumberFormat="1" applyFont="1" applyBorder="1"/>
    <xf numFmtId="0" fontId="14" fillId="0" borderId="6" xfId="1" applyFont="1" applyBorder="1"/>
    <xf numFmtId="164" fontId="13" fillId="0" borderId="10" xfId="1" applyNumberFormat="1" applyFont="1" applyBorder="1"/>
    <xf numFmtId="0" fontId="14" fillId="0" borderId="6" xfId="1" applyFont="1" applyBorder="1" applyAlignment="1">
      <alignment horizontal="center" vertical="center"/>
    </xf>
    <xf numFmtId="0" fontId="14" fillId="0" borderId="6" xfId="1" applyNumberFormat="1" applyFont="1" applyBorder="1" applyAlignment="1">
      <alignment horizontal="center" vertical="center"/>
    </xf>
    <xf numFmtId="0" fontId="16" fillId="0" borderId="11" xfId="46" applyFont="1" applyBorder="1" applyAlignment="1">
      <alignment horizontal="center" wrapText="1"/>
    </xf>
    <xf numFmtId="0" fontId="16" fillId="0" borderId="12" xfId="46" applyFont="1" applyBorder="1" applyAlignment="1">
      <alignment horizontal="center" wrapText="1"/>
    </xf>
    <xf numFmtId="0" fontId="16" fillId="0" borderId="13" xfId="46" applyFont="1" applyBorder="1" applyAlignment="1">
      <alignment horizontal="center" wrapText="1"/>
    </xf>
    <xf numFmtId="0" fontId="16" fillId="0" borderId="14" xfId="46" applyFont="1" applyBorder="1" applyAlignment="1">
      <alignment horizontal="left" vertical="top"/>
    </xf>
    <xf numFmtId="166" fontId="16" fillId="0" borderId="22" xfId="46" applyNumberFormat="1" applyFont="1" applyBorder="1" applyAlignment="1">
      <alignment horizontal="right" vertical="center"/>
    </xf>
    <xf numFmtId="166" fontId="16" fillId="0" borderId="15" xfId="46" applyNumberFormat="1" applyFont="1" applyBorder="1" applyAlignment="1">
      <alignment horizontal="right" vertical="center"/>
    </xf>
    <xf numFmtId="165" fontId="16" fillId="0" borderId="15" xfId="46" applyNumberFormat="1" applyFont="1" applyBorder="1" applyAlignment="1">
      <alignment horizontal="right" vertical="center"/>
    </xf>
    <xf numFmtId="165" fontId="16" fillId="0" borderId="23" xfId="46" applyNumberFormat="1" applyFont="1" applyBorder="1" applyAlignment="1">
      <alignment horizontal="right" vertical="center"/>
    </xf>
    <xf numFmtId="0" fontId="16" fillId="0" borderId="16" xfId="46" applyFont="1" applyBorder="1" applyAlignment="1">
      <alignment horizontal="left" vertical="top"/>
    </xf>
    <xf numFmtId="166" fontId="16" fillId="0" borderId="17" xfId="46" applyNumberFormat="1" applyFont="1" applyBorder="1" applyAlignment="1">
      <alignment horizontal="right" vertical="center"/>
    </xf>
    <xf numFmtId="166" fontId="16" fillId="0" borderId="18" xfId="46" applyNumberFormat="1" applyFont="1" applyBorder="1" applyAlignment="1">
      <alignment horizontal="right" vertical="center"/>
    </xf>
    <xf numFmtId="165" fontId="16" fillId="0" borderId="18" xfId="46" applyNumberFormat="1" applyFont="1" applyBorder="1" applyAlignment="1">
      <alignment horizontal="right" vertical="center"/>
    </xf>
    <xf numFmtId="165" fontId="16" fillId="0" borderId="24" xfId="46" applyNumberFormat="1" applyFont="1" applyBorder="1" applyAlignment="1">
      <alignment horizontal="right" vertical="center"/>
    </xf>
    <xf numFmtId="166" fontId="16" fillId="0" borderId="24" xfId="46" applyNumberFormat="1" applyFont="1" applyBorder="1" applyAlignment="1">
      <alignment horizontal="right" vertical="center"/>
    </xf>
    <xf numFmtId="0" fontId="16" fillId="0" borderId="19" xfId="46" applyFont="1" applyBorder="1" applyAlignment="1">
      <alignment horizontal="left" vertical="top"/>
    </xf>
    <xf numFmtId="166" fontId="16" fillId="0" borderId="20" xfId="46" applyNumberFormat="1" applyFont="1" applyBorder="1" applyAlignment="1">
      <alignment horizontal="right" vertical="center"/>
    </xf>
    <xf numFmtId="166" fontId="16" fillId="0" borderId="21" xfId="46" applyNumberFormat="1" applyFont="1" applyBorder="1" applyAlignment="1">
      <alignment horizontal="right" vertical="center"/>
    </xf>
    <xf numFmtId="166" fontId="16" fillId="0" borderId="25" xfId="46" applyNumberFormat="1" applyFont="1" applyBorder="1" applyAlignment="1">
      <alignment horizontal="right" vertical="center"/>
    </xf>
    <xf numFmtId="0" fontId="16" fillId="33" borderId="16" xfId="46" applyFont="1" applyFill="1" applyBorder="1" applyAlignment="1">
      <alignment horizontal="left" vertical="top"/>
    </xf>
    <xf numFmtId="166" fontId="16" fillId="33" borderId="17" xfId="46" applyNumberFormat="1" applyFont="1" applyFill="1" applyBorder="1" applyAlignment="1">
      <alignment horizontal="right" vertical="center"/>
    </xf>
    <xf numFmtId="166" fontId="16" fillId="33" borderId="18" xfId="46" applyNumberFormat="1" applyFont="1" applyFill="1" applyBorder="1" applyAlignment="1">
      <alignment horizontal="right" vertical="center"/>
    </xf>
    <xf numFmtId="166" fontId="16" fillId="33" borderId="24" xfId="46" applyNumberFormat="1" applyFont="1" applyFill="1" applyBorder="1" applyAlignment="1">
      <alignment horizontal="right" vertical="center"/>
    </xf>
    <xf numFmtId="0" fontId="16" fillId="0" borderId="28" xfId="46" applyFont="1" applyBorder="1" applyAlignment="1">
      <alignment horizontal="left" vertical="top" wrapText="1"/>
    </xf>
    <xf numFmtId="0" fontId="16" fillId="0" borderId="27" xfId="46" applyFont="1" applyBorder="1" applyAlignment="1">
      <alignment horizontal="left" vertical="top" wrapText="1"/>
    </xf>
    <xf numFmtId="0" fontId="2" fillId="0" borderId="0" xfId="1" applyAlignment="1">
      <alignment horizontal="center"/>
    </xf>
    <xf numFmtId="0" fontId="16" fillId="0" borderId="29" xfId="46" applyFont="1" applyBorder="1" applyAlignment="1">
      <alignment horizontal="left" vertical="top" wrapText="1"/>
    </xf>
    <xf numFmtId="0" fontId="15" fillId="0" borderId="0" xfId="46" applyFont="1" applyBorder="1" applyAlignment="1">
      <alignment horizontal="center" vertical="center" wrapText="1"/>
    </xf>
    <xf numFmtId="0" fontId="2" fillId="0" borderId="0" xfId="1"/>
    <xf numFmtId="164" fontId="13" fillId="0" borderId="6" xfId="1" applyNumberFormat="1" applyFont="1" applyBorder="1"/>
    <xf numFmtId="0" fontId="13" fillId="0" borderId="6" xfId="1" applyFont="1" applyBorder="1"/>
    <xf numFmtId="164" fontId="12" fillId="0" borderId="6" xfId="40" applyNumberFormat="1" applyFont="1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16" fillId="0" borderId="0" xfId="39" applyFont="1" applyBorder="1" applyAlignment="1">
      <alignment horizontal="left" vertical="top" wrapText="1"/>
    </xf>
    <xf numFmtId="0" fontId="16" fillId="0" borderId="31" xfId="39" applyFont="1" applyBorder="1" applyAlignment="1">
      <alignment horizontal="center" wrapText="1"/>
    </xf>
    <xf numFmtId="0" fontId="16" fillId="0" borderId="32" xfId="39" applyFont="1" applyBorder="1" applyAlignment="1">
      <alignment horizontal="center" wrapText="1"/>
    </xf>
    <xf numFmtId="0" fontId="4" fillId="0" borderId="6" xfId="38" applyFont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0" borderId="0" xfId="1" applyAlignment="1">
      <alignment horizontal="center"/>
    </xf>
    <xf numFmtId="0" fontId="16" fillId="0" borderId="29" xfId="39" applyFont="1" applyBorder="1" applyAlignment="1">
      <alignment horizontal="left" vertical="top" wrapText="1"/>
    </xf>
    <xf numFmtId="0" fontId="16" fillId="0" borderId="28" xfId="39" applyFont="1" applyBorder="1" applyAlignment="1">
      <alignment horizontal="left" vertical="top" wrapText="1"/>
    </xf>
    <xf numFmtId="0" fontId="16" fillId="0" borderId="27" xfId="39" applyFont="1" applyBorder="1" applyAlignment="1">
      <alignment horizontal="left" vertical="top" wrapText="1"/>
    </xf>
    <xf numFmtId="0" fontId="15" fillId="0" borderId="0" xfId="39" applyFont="1" applyBorder="1" applyAlignment="1">
      <alignment horizontal="center" vertical="center" wrapText="1"/>
    </xf>
    <xf numFmtId="0" fontId="16" fillId="0" borderId="30" xfId="39" applyFont="1" applyBorder="1" applyAlignment="1">
      <alignment horizontal="center" wrapText="1"/>
    </xf>
    <xf numFmtId="0" fontId="16" fillId="0" borderId="26" xfId="39" applyFont="1" applyBorder="1" applyAlignment="1">
      <alignment horizontal="left" wrapText="1"/>
    </xf>
    <xf numFmtId="0" fontId="16" fillId="0" borderId="14" xfId="39" applyFont="1" applyBorder="1" applyAlignment="1">
      <alignment horizontal="left" wrapText="1"/>
    </xf>
    <xf numFmtId="0" fontId="16" fillId="0" borderId="27" xfId="39" applyFont="1" applyBorder="1" applyAlignment="1">
      <alignment horizontal="left" wrapText="1"/>
    </xf>
    <xf numFmtId="0" fontId="16" fillId="0" borderId="19" xfId="39" applyFont="1" applyBorder="1" applyAlignment="1">
      <alignment horizontal="left" wrapText="1"/>
    </xf>
    <xf numFmtId="0" fontId="2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6" fillId="0" borderId="29" xfId="46" applyFont="1" applyBorder="1" applyAlignment="1">
      <alignment horizontal="center" wrapText="1"/>
    </xf>
    <xf numFmtId="0" fontId="16" fillId="0" borderId="33" xfId="46" applyFont="1" applyBorder="1" applyAlignment="1">
      <alignment horizontal="center" wrapText="1"/>
    </xf>
    <xf numFmtId="0" fontId="16" fillId="0" borderId="35" xfId="46" applyFont="1" applyBorder="1" applyAlignment="1">
      <alignment horizontal="center" wrapText="1"/>
    </xf>
    <xf numFmtId="0" fontId="16" fillId="0" borderId="36" xfId="46" applyFont="1" applyBorder="1" applyAlignment="1">
      <alignment horizontal="center" wrapText="1"/>
    </xf>
    <xf numFmtId="0" fontId="16" fillId="0" borderId="34" xfId="46" applyFont="1" applyBorder="1" applyAlignment="1">
      <alignment horizontal="center" wrapText="1"/>
    </xf>
    <xf numFmtId="0" fontId="16" fillId="0" borderId="26" xfId="46" applyFont="1" applyBorder="1" applyAlignment="1">
      <alignment horizontal="center" wrapText="1"/>
    </xf>
    <xf numFmtId="0" fontId="16" fillId="0" borderId="14" xfId="46" applyFont="1" applyBorder="1" applyAlignment="1">
      <alignment horizontal="center" wrapText="1"/>
    </xf>
    <xf numFmtId="0" fontId="16" fillId="0" borderId="27" xfId="46" applyFont="1" applyBorder="1" applyAlignment="1">
      <alignment horizontal="center" wrapText="1"/>
    </xf>
    <xf numFmtId="0" fontId="16" fillId="0" borderId="19" xfId="46" applyFont="1" applyBorder="1" applyAlignment="1">
      <alignment horizontal="center" wrapText="1"/>
    </xf>
    <xf numFmtId="0" fontId="12" fillId="0" borderId="6" xfId="4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0" fillId="0" borderId="6" xfId="0" applyFont="1" applyBorder="1" applyAlignment="1">
      <alignment horizontal="center" wrapText="1"/>
    </xf>
    <xf numFmtId="0" fontId="16" fillId="0" borderId="0" xfId="46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20" fontId="14" fillId="0" borderId="6" xfId="0" applyNumberFormat="1" applyFont="1" applyBorder="1" applyAlignment="1">
      <alignment horizontal="center" vertic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_PLATE 2" xfId="38"/>
    <cellStyle name="Normal_PLATE 2 WIDR STIFA_1" xfId="39"/>
    <cellStyle name="Normal_SEL VERO 2" xfId="46"/>
    <cellStyle name="Normal_Sheet2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'[1]PLATE 2 WIDR STIFA'!$O$58:$O$60</c:f>
              <c:strCache>
                <c:ptCount val="3"/>
                <c:pt idx="0">
                  <c:v>probit</c:v>
                </c:pt>
                <c:pt idx="1">
                  <c:v>4,23</c:v>
                </c:pt>
                <c:pt idx="2">
                  <c:v>12.00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'[1]PLATE 2 WIDR STIFA'!$N$61:$N$66</c:f>
              <c:numCache>
                <c:formatCode>General</c:formatCode>
                <c:ptCount val="6"/>
                <c:pt idx="0">
                  <c:v>1.494850021680094</c:v>
                </c:pt>
                <c:pt idx="1">
                  <c:v>1.7958800173440752</c:v>
                </c:pt>
                <c:pt idx="2">
                  <c:v>2.0969100130080562</c:v>
                </c:pt>
                <c:pt idx="3">
                  <c:v>2.3979400086720375</c:v>
                </c:pt>
                <c:pt idx="4">
                  <c:v>2.6989700043360187</c:v>
                </c:pt>
                <c:pt idx="5">
                  <c:v>3</c:v>
                </c:pt>
              </c:numCache>
            </c:numRef>
          </c:xVal>
          <c:yVal>
            <c:numRef>
              <c:f>'[1]PLATE 2 WIDR STIFA'!$O$61:$O$66</c:f>
              <c:numCache>
                <c:formatCode>General</c:formatCode>
                <c:ptCount val="6"/>
                <c:pt idx="0">
                  <c:v>4.6399999999999997</c:v>
                </c:pt>
                <c:pt idx="1">
                  <c:v>4.8499999999999996</c:v>
                </c:pt>
                <c:pt idx="2">
                  <c:v>5.2</c:v>
                </c:pt>
                <c:pt idx="3">
                  <c:v>5.67</c:v>
                </c:pt>
                <c:pt idx="4">
                  <c:v>6.55</c:v>
                </c:pt>
                <c:pt idx="5">
                  <c:v>7.05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EB-46A2-8423-8FEB517A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368351"/>
        <c:axId val="1"/>
      </c:scatterChart>
      <c:valAx>
        <c:axId val="61736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1736835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10063057447329"/>
                  <c:y val="-4.865443974187852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d-ID"/>
                </a:p>
              </c:txPr>
            </c:trendlineLbl>
          </c:trendline>
          <c:xVal>
            <c:numRef>
              <c:f>'[1]SEL VERO'!$D$58:$D$64</c:f>
              <c:numCache>
                <c:formatCode>General</c:formatCode>
                <c:ptCount val="7"/>
                <c:pt idx="0">
                  <c:v>0.89279003035213167</c:v>
                </c:pt>
                <c:pt idx="1">
                  <c:v>1.1938200260161129</c:v>
                </c:pt>
                <c:pt idx="2">
                  <c:v>1.494850021680094</c:v>
                </c:pt>
                <c:pt idx="3">
                  <c:v>1.7958800173440752</c:v>
                </c:pt>
                <c:pt idx="4">
                  <c:v>2.0969100130080562</c:v>
                </c:pt>
                <c:pt idx="5">
                  <c:v>2.3979400086720375</c:v>
                </c:pt>
                <c:pt idx="6">
                  <c:v>2.6989700043360187</c:v>
                </c:pt>
              </c:numCache>
            </c:numRef>
          </c:xVal>
          <c:yVal>
            <c:numRef>
              <c:f>'[1]SEL VERO'!$E$58:$E$64</c:f>
              <c:numCache>
                <c:formatCode>General</c:formatCode>
                <c:ptCount val="7"/>
                <c:pt idx="0">
                  <c:v>2.8754</c:v>
                </c:pt>
                <c:pt idx="1">
                  <c:v>3.6150000000000002</c:v>
                </c:pt>
                <c:pt idx="2">
                  <c:v>4.0921000000000003</c:v>
                </c:pt>
                <c:pt idx="3">
                  <c:v>4.6189</c:v>
                </c:pt>
                <c:pt idx="4">
                  <c:v>4.8451000000000004</c:v>
                </c:pt>
                <c:pt idx="5">
                  <c:v>5.4162999999999997</c:v>
                </c:pt>
                <c:pt idx="6">
                  <c:v>5.5263999999999998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53-48B4-A388-4D3AD1B57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575256"/>
        <c:axId val="362581136"/>
      </c:scatterChart>
      <c:valAx>
        <c:axId val="36257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362581136"/>
        <c:crosses val="autoZero"/>
        <c:crossBetween val="midCat"/>
      </c:valAx>
      <c:valAx>
        <c:axId val="3625811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3625752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407482305358951"/>
          <c:y val="0.26333907056798622"/>
          <c:w val="0.25480283114256824"/>
          <c:h val="0.392426850258175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d-ID"/>
    </a:p>
  </c:txPr>
  <c:printSettings>
    <c:headerFooter alignWithMargins="0"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27</xdr:row>
      <xdr:rowOff>161925</xdr:rowOff>
    </xdr:from>
    <xdr:to>
      <xdr:col>4</xdr:col>
      <xdr:colOff>600076</xdr:colOff>
      <xdr:row>36</xdr:row>
      <xdr:rowOff>57150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28575</xdr:colOff>
      <xdr:row>45</xdr:row>
      <xdr:rowOff>38100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kan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 1WIDR STIFA"/>
      <sheetName val="PLATE 2 WIDR STIFA"/>
      <sheetName val="SEL VERO"/>
      <sheetName val="Contoh"/>
      <sheetName val="Sheet3"/>
      <sheetName val="Sheet4"/>
    </sheetNames>
    <sheetDataSet>
      <sheetData sheetId="0"/>
      <sheetData sheetId="1">
        <row r="58">
          <cell r="O58" t="str">
            <v>probit</v>
          </cell>
        </row>
        <row r="59">
          <cell r="I59">
            <v>0.89279003035213167</v>
          </cell>
          <cell r="J59">
            <v>4.4160000000000004</v>
          </cell>
          <cell r="O59">
            <v>4.2300000000000004</v>
          </cell>
        </row>
        <row r="60">
          <cell r="I60">
            <v>1.1938200260161129</v>
          </cell>
          <cell r="J60">
            <v>4.4897999999999998</v>
          </cell>
          <cell r="O60">
            <v>4.5</v>
          </cell>
        </row>
        <row r="61">
          <cell r="I61">
            <v>1.494850021680094</v>
          </cell>
          <cell r="J61">
            <v>4.6609999999999996</v>
          </cell>
          <cell r="N61">
            <v>1.494850021680094</v>
          </cell>
          <cell r="O61">
            <v>4.6399999999999997</v>
          </cell>
        </row>
        <row r="62">
          <cell r="I62">
            <v>1.7958800173440752</v>
          </cell>
          <cell r="J62">
            <v>4.8579999999999997</v>
          </cell>
          <cell r="N62">
            <v>1.7958800173440752</v>
          </cell>
          <cell r="O62">
            <v>4.8499999999999996</v>
          </cell>
        </row>
        <row r="63">
          <cell r="I63">
            <v>2.0969100130080562</v>
          </cell>
          <cell r="J63">
            <v>5.2119999999999997</v>
          </cell>
          <cell r="N63">
            <v>2.0969100130080562</v>
          </cell>
          <cell r="O63">
            <v>5.2</v>
          </cell>
        </row>
        <row r="64">
          <cell r="I64">
            <v>2.3979400086720375</v>
          </cell>
          <cell r="J64">
            <v>5.6820000000000004</v>
          </cell>
          <cell r="N64">
            <v>2.3979400086720375</v>
          </cell>
          <cell r="O64">
            <v>5.67</v>
          </cell>
        </row>
        <row r="65">
          <cell r="I65">
            <v>2.6989700043360187</v>
          </cell>
          <cell r="J65">
            <v>6.5110000000000001</v>
          </cell>
          <cell r="N65">
            <v>2.6989700043360187</v>
          </cell>
          <cell r="O65">
            <v>6.55</v>
          </cell>
        </row>
        <row r="66">
          <cell r="I66">
            <v>3</v>
          </cell>
          <cell r="J66">
            <v>6.9922000000000004</v>
          </cell>
          <cell r="N66">
            <v>3</v>
          </cell>
          <cell r="O66">
            <v>7.05</v>
          </cell>
        </row>
      </sheetData>
      <sheetData sheetId="2">
        <row r="58">
          <cell r="D58">
            <v>0.89279003035213167</v>
          </cell>
          <cell r="E58">
            <v>2.8754</v>
          </cell>
        </row>
        <row r="59">
          <cell r="D59">
            <v>1.1938200260161129</v>
          </cell>
          <cell r="E59">
            <v>3.6150000000000002</v>
          </cell>
        </row>
        <row r="60">
          <cell r="D60">
            <v>1.494850021680094</v>
          </cell>
          <cell r="E60">
            <v>4.0921000000000003</v>
          </cell>
        </row>
        <row r="61">
          <cell r="D61">
            <v>1.7958800173440752</v>
          </cell>
          <cell r="E61">
            <v>4.6189</v>
          </cell>
        </row>
        <row r="62">
          <cell r="D62">
            <v>2.0969100130080562</v>
          </cell>
          <cell r="E62">
            <v>4.8451000000000004</v>
          </cell>
        </row>
        <row r="63">
          <cell r="D63">
            <v>2.3979400086720375</v>
          </cell>
          <cell r="E63">
            <v>5.4162999999999997</v>
          </cell>
        </row>
        <row r="64">
          <cell r="D64">
            <v>2.6989700043360187</v>
          </cell>
          <cell r="E64">
            <v>5.5263999999999998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26" workbookViewId="0">
      <selection activeCell="J25" sqref="F25:J25"/>
    </sheetView>
  </sheetViews>
  <sheetFormatPr defaultRowHeight="15" x14ac:dyDescent="0.25"/>
  <cols>
    <col min="6" max="6" width="11.5703125" customWidth="1"/>
    <col min="9" max="9" width="14" customWidth="1"/>
    <col min="12" max="12" width="12.42578125" customWidth="1"/>
    <col min="13" max="13" width="10.7109375" customWidth="1"/>
  </cols>
  <sheetData>
    <row r="1" spans="1:19" x14ac:dyDescent="0.25">
      <c r="A1" s="1" t="s">
        <v>0</v>
      </c>
      <c r="B1" s="1"/>
      <c r="C1" s="1"/>
      <c r="D1" s="1"/>
    </row>
    <row r="2" spans="1:19" x14ac:dyDescent="0.25">
      <c r="A2" s="2"/>
      <c r="B2" s="2"/>
      <c r="C2" s="2"/>
      <c r="D2" s="2"/>
      <c r="M2" t="s">
        <v>86</v>
      </c>
    </row>
    <row r="3" spans="1:19" x14ac:dyDescent="0.25">
      <c r="A3" s="1" t="s">
        <v>1</v>
      </c>
      <c r="B3" s="1"/>
      <c r="C3" s="1"/>
      <c r="D3" s="1"/>
      <c r="M3" t="s">
        <v>85</v>
      </c>
    </row>
    <row r="4" spans="1:19" x14ac:dyDescent="0.25">
      <c r="A4" s="2"/>
      <c r="B4" s="94" t="s">
        <v>83</v>
      </c>
      <c r="C4" s="94"/>
      <c r="D4" s="94"/>
      <c r="F4" s="7" t="s">
        <v>84</v>
      </c>
      <c r="G4" s="88" t="s">
        <v>82</v>
      </c>
      <c r="H4" s="88"/>
      <c r="I4" s="88"/>
      <c r="M4" t="s">
        <v>93</v>
      </c>
    </row>
    <row r="5" spans="1:19" ht="15.75" x14ac:dyDescent="0.25">
      <c r="A5" s="1" t="s">
        <v>2</v>
      </c>
      <c r="B5" s="97" t="s">
        <v>3</v>
      </c>
      <c r="C5" s="97"/>
      <c r="D5" s="97"/>
      <c r="F5" s="9">
        <v>0.5057333333333337</v>
      </c>
      <c r="G5" s="97" t="s">
        <v>3</v>
      </c>
      <c r="H5" s="97"/>
      <c r="I5" s="97"/>
      <c r="M5" t="s">
        <v>94</v>
      </c>
    </row>
    <row r="6" spans="1:19" ht="15.75" x14ac:dyDescent="0.25">
      <c r="A6" s="1" t="s">
        <v>4</v>
      </c>
      <c r="B6" s="3">
        <v>0.47149999999999997</v>
      </c>
      <c r="C6" s="3">
        <v>0.44890000000000002</v>
      </c>
      <c r="D6" s="3">
        <v>0.45710000000000001</v>
      </c>
      <c r="F6" s="10">
        <v>7.8</v>
      </c>
      <c r="G6" s="9">
        <v>0.40226666666666666</v>
      </c>
      <c r="H6" s="9">
        <v>0.37966666666666671</v>
      </c>
      <c r="I6" s="9">
        <v>0.38786666666666669</v>
      </c>
      <c r="N6" s="88" t="s">
        <v>96</v>
      </c>
      <c r="O6" s="88"/>
      <c r="P6" s="88"/>
      <c r="Q6" s="88" t="s">
        <v>95</v>
      </c>
      <c r="R6" s="88"/>
      <c r="S6" s="88"/>
    </row>
    <row r="7" spans="1:19" ht="15.75" x14ac:dyDescent="0.25">
      <c r="A7" s="1" t="s">
        <v>5</v>
      </c>
      <c r="B7" s="3">
        <v>0.42430000000000001</v>
      </c>
      <c r="C7" s="3">
        <v>0.42359999999999998</v>
      </c>
      <c r="D7" s="3">
        <v>0.41439999999999999</v>
      </c>
      <c r="F7" s="10">
        <v>15.62</v>
      </c>
      <c r="G7" s="9">
        <v>0.3550666666666667</v>
      </c>
      <c r="H7" s="9">
        <v>0.35436666666666666</v>
      </c>
      <c r="I7" s="9">
        <v>0.34516666666666668</v>
      </c>
      <c r="M7" s="41"/>
      <c r="N7" s="43">
        <v>0.58950000000000002</v>
      </c>
      <c r="O7" s="43">
        <v>0.56730000000000003</v>
      </c>
      <c r="P7" s="43">
        <v>0.56810000000000005</v>
      </c>
      <c r="Q7" s="43">
        <v>6.88E-2</v>
      </c>
      <c r="R7" s="43">
        <v>6.9400000000000003E-2</v>
      </c>
      <c r="S7" s="43">
        <v>6.9500000000000006E-2</v>
      </c>
    </row>
    <row r="8" spans="1:19" ht="15.75" x14ac:dyDescent="0.25">
      <c r="A8" s="1" t="s">
        <v>6</v>
      </c>
      <c r="B8" s="3">
        <v>0.39710000000000001</v>
      </c>
      <c r="C8" s="3">
        <v>0.38269999999999998</v>
      </c>
      <c r="D8" s="3">
        <v>0.3977</v>
      </c>
      <c r="F8" s="10">
        <v>31.25</v>
      </c>
      <c r="G8" s="9">
        <v>0.3278666666666667</v>
      </c>
      <c r="H8" s="9">
        <v>0.31346666666666667</v>
      </c>
      <c r="I8" s="9">
        <v>0.32846666666666668</v>
      </c>
      <c r="M8" s="40"/>
      <c r="N8" s="88" t="s">
        <v>97</v>
      </c>
      <c r="O8" s="88"/>
      <c r="P8" s="42">
        <v>0.57496666666666674</v>
      </c>
      <c r="Q8" s="89" t="s">
        <v>98</v>
      </c>
      <c r="R8" s="90"/>
      <c r="S8" s="42">
        <v>6.9233333333333327E-2</v>
      </c>
    </row>
    <row r="9" spans="1:19" ht="15.75" x14ac:dyDescent="0.25">
      <c r="A9" s="1"/>
      <c r="B9" s="3">
        <v>0.34429999999999999</v>
      </c>
      <c r="C9" s="3">
        <v>0.38879999999999998</v>
      </c>
      <c r="D9" s="3">
        <v>0.3236</v>
      </c>
      <c r="F9" s="10">
        <v>62.5</v>
      </c>
      <c r="G9" s="9">
        <v>0.27506666666666668</v>
      </c>
      <c r="H9" s="9">
        <v>0.31956666666666667</v>
      </c>
      <c r="I9" s="9">
        <v>0.25436666666666669</v>
      </c>
    </row>
    <row r="10" spans="1:19" ht="15.75" x14ac:dyDescent="0.25">
      <c r="A10" s="1" t="s">
        <v>8</v>
      </c>
      <c r="B10" s="3">
        <v>0.26889999999999997</v>
      </c>
      <c r="C10" s="3">
        <v>0.27289999999999998</v>
      </c>
      <c r="D10" s="3">
        <v>0.2969</v>
      </c>
      <c r="F10" s="10">
        <v>125</v>
      </c>
      <c r="G10" s="9">
        <v>0.19966666666666666</v>
      </c>
      <c r="H10" s="9">
        <v>0.20366666666666666</v>
      </c>
      <c r="I10" s="9">
        <v>0.22766666666666668</v>
      </c>
    </row>
    <row r="11" spans="1:19" ht="15.75" x14ac:dyDescent="0.25">
      <c r="A11" s="1" t="s">
        <v>9</v>
      </c>
      <c r="B11" s="3">
        <v>0.1915</v>
      </c>
      <c r="C11" s="3">
        <v>0.1953</v>
      </c>
      <c r="D11" s="3">
        <v>0.19969999999999999</v>
      </c>
      <c r="F11" s="10">
        <v>250</v>
      </c>
      <c r="G11" s="9">
        <v>0.1222666666666667</v>
      </c>
      <c r="H11" s="9">
        <v>0.12606666666666672</v>
      </c>
      <c r="I11" s="9">
        <v>0.13046666666666668</v>
      </c>
    </row>
    <row r="12" spans="1:19" ht="15.75" x14ac:dyDescent="0.25">
      <c r="A12" s="1" t="s">
        <v>10</v>
      </c>
      <c r="B12" s="3">
        <v>0.1031</v>
      </c>
      <c r="C12" s="3">
        <v>0.1017</v>
      </c>
      <c r="D12" s="3">
        <v>0.1022</v>
      </c>
      <c r="F12" s="10">
        <v>500</v>
      </c>
      <c r="G12" s="9">
        <v>3.3866666666666698E-2</v>
      </c>
      <c r="H12" s="9">
        <v>3.2466666666666699E-2</v>
      </c>
      <c r="I12" s="9">
        <v>3.29666666666667E-2</v>
      </c>
    </row>
    <row r="13" spans="1:19" ht="15.75" x14ac:dyDescent="0.25">
      <c r="A13" s="1" t="s">
        <v>11</v>
      </c>
      <c r="B13" s="3">
        <v>8.2799999999999999E-2</v>
      </c>
      <c r="C13" s="3">
        <v>7.9500000000000001E-2</v>
      </c>
      <c r="D13" s="3">
        <v>8.09E-2</v>
      </c>
      <c r="F13" s="10">
        <v>1000</v>
      </c>
      <c r="G13" s="9">
        <v>1.3566666666666699E-2</v>
      </c>
      <c r="H13" s="9">
        <v>1.0266666666666702E-2</v>
      </c>
      <c r="I13" s="11">
        <v>1.16666666666667E-2</v>
      </c>
    </row>
    <row r="15" spans="1:19" ht="15" customHeight="1" x14ac:dyDescent="0.25">
      <c r="A15" s="8" t="s">
        <v>12</v>
      </c>
      <c r="B15" s="8">
        <v>1</v>
      </c>
      <c r="C15" s="8">
        <v>2</v>
      </c>
      <c r="D15" s="8">
        <v>3</v>
      </c>
      <c r="F15" s="96" t="s">
        <v>89</v>
      </c>
      <c r="G15" s="96"/>
      <c r="H15" s="96"/>
      <c r="I15" s="95" t="s">
        <v>87</v>
      </c>
      <c r="J15" s="87" t="s">
        <v>88</v>
      </c>
    </row>
    <row r="16" spans="1:19" ht="15.75" x14ac:dyDescent="0.25">
      <c r="A16" s="8" t="s">
        <v>4</v>
      </c>
      <c r="B16" s="8" t="s">
        <v>13</v>
      </c>
      <c r="C16" s="8" t="s">
        <v>14</v>
      </c>
      <c r="D16" s="8" t="s">
        <v>15</v>
      </c>
      <c r="F16" s="6" t="s">
        <v>90</v>
      </c>
      <c r="G16" s="5" t="s">
        <v>91</v>
      </c>
      <c r="H16" s="4" t="s">
        <v>92</v>
      </c>
      <c r="I16" s="95"/>
      <c r="J16" s="87"/>
    </row>
    <row r="17" spans="1:14" ht="15.75" x14ac:dyDescent="0.25">
      <c r="A17" s="8" t="s">
        <v>5</v>
      </c>
      <c r="B17" s="8" t="s">
        <v>16</v>
      </c>
      <c r="C17" s="8" t="s">
        <v>17</v>
      </c>
      <c r="D17" s="8" t="s">
        <v>18</v>
      </c>
      <c r="F17" s="13">
        <v>20.458739783812344</v>
      </c>
      <c r="G17" s="12">
        <v>24.92749802267339</v>
      </c>
      <c r="H17" s="12">
        <v>23.30609016609549</v>
      </c>
      <c r="I17" s="14">
        <v>22.897442657527076</v>
      </c>
      <c r="J17" s="12">
        <v>2.2622322248260676</v>
      </c>
    </row>
    <row r="18" spans="1:14" ht="15.75" x14ac:dyDescent="0.25">
      <c r="A18" s="8" t="s">
        <v>6</v>
      </c>
      <c r="B18" s="8" t="s">
        <v>19</v>
      </c>
      <c r="C18" s="8" t="s">
        <v>20</v>
      </c>
      <c r="D18" s="8" t="s">
        <v>21</v>
      </c>
      <c r="F18" s="12">
        <v>29.791721592407111</v>
      </c>
      <c r="G18" s="12">
        <v>29.930134458212549</v>
      </c>
      <c r="H18" s="12">
        <v>31.749274980226783</v>
      </c>
      <c r="I18" s="14">
        <v>30.490377010282149</v>
      </c>
      <c r="J18" s="12">
        <v>1.0924319678603156</v>
      </c>
    </row>
    <row r="19" spans="1:14" ht="15.75" x14ac:dyDescent="0.25">
      <c r="A19" s="8" t="s">
        <v>7</v>
      </c>
      <c r="B19" s="8" t="s">
        <v>22</v>
      </c>
      <c r="C19" s="8" t="s">
        <v>23</v>
      </c>
      <c r="D19" s="8" t="s">
        <v>24</v>
      </c>
      <c r="F19" s="13">
        <v>35.170050092275282</v>
      </c>
      <c r="G19" s="12">
        <v>38.017400474558443</v>
      </c>
      <c r="H19" s="12">
        <v>35.051410493013492</v>
      </c>
      <c r="I19" s="14">
        <v>36.079620353282401</v>
      </c>
      <c r="J19" s="12">
        <v>1.6792149021008833</v>
      </c>
    </row>
    <row r="20" spans="1:14" ht="15.75" x14ac:dyDescent="0.25">
      <c r="A20" s="8" t="s">
        <v>8</v>
      </c>
      <c r="B20" s="8" t="s">
        <v>25</v>
      </c>
      <c r="C20" s="8" t="s">
        <v>26</v>
      </c>
      <c r="D20" s="8" t="s">
        <v>27</v>
      </c>
      <c r="F20" s="12">
        <v>45.610334827313508</v>
      </c>
      <c r="G20" s="12">
        <v>36.81123121539683</v>
      </c>
      <c r="H20" s="12">
        <v>49.703401001845535</v>
      </c>
      <c r="I20" s="14">
        <v>44.041655681518627</v>
      </c>
      <c r="J20" s="12">
        <v>6.5876836708735516</v>
      </c>
    </row>
    <row r="21" spans="1:14" ht="15.75" x14ac:dyDescent="0.25">
      <c r="A21" s="8" t="s">
        <v>9</v>
      </c>
      <c r="B21" s="8" t="s">
        <v>28</v>
      </c>
      <c r="C21" s="8" t="s">
        <v>29</v>
      </c>
      <c r="D21" s="8" t="s">
        <v>30</v>
      </c>
      <c r="F21" s="13">
        <v>60.519377801212791</v>
      </c>
      <c r="G21" s="12">
        <v>59.72844713946747</v>
      </c>
      <c r="H21" s="12">
        <v>54.982863168995543</v>
      </c>
      <c r="I21" s="14">
        <v>58.410229369891937</v>
      </c>
      <c r="J21" s="12">
        <v>2.9944151572898914</v>
      </c>
    </row>
    <row r="22" spans="1:14" ht="15.75" x14ac:dyDescent="0.25">
      <c r="A22" s="8" t="s">
        <v>10</v>
      </c>
      <c r="B22" s="8" t="s">
        <v>31</v>
      </c>
      <c r="C22" s="8" t="s">
        <v>32</v>
      </c>
      <c r="D22" s="8" t="s">
        <v>33</v>
      </c>
      <c r="F22" s="12">
        <v>75.823886105984712</v>
      </c>
      <c r="G22" s="12">
        <v>75.072501977326667</v>
      </c>
      <c r="H22" s="12">
        <v>74.202478249406823</v>
      </c>
      <c r="I22" s="14">
        <v>75.032955444239391</v>
      </c>
      <c r="J22" s="12">
        <v>0.81142701800749939</v>
      </c>
    </row>
    <row r="23" spans="1:14" ht="15.75" x14ac:dyDescent="0.25">
      <c r="A23" s="8" t="s">
        <v>11</v>
      </c>
      <c r="B23" s="8" t="s">
        <v>34</v>
      </c>
      <c r="C23" s="8" t="s">
        <v>35</v>
      </c>
      <c r="D23" s="8" t="s">
        <v>36</v>
      </c>
      <c r="F23" s="13">
        <v>93.303453730556285</v>
      </c>
      <c r="G23" s="12">
        <v>93.580279462167155</v>
      </c>
      <c r="H23" s="12">
        <v>93.481413129448981</v>
      </c>
      <c r="I23" s="14">
        <v>93.455048774057488</v>
      </c>
      <c r="J23" s="12">
        <v>0.14028339476531307</v>
      </c>
    </row>
    <row r="24" spans="1:14" ht="15.75" x14ac:dyDescent="0.25">
      <c r="F24" s="12">
        <v>97.317426838913775</v>
      </c>
      <c r="G24" s="12">
        <v>97.969944634853661</v>
      </c>
      <c r="H24" s="12">
        <v>97.693118903242805</v>
      </c>
      <c r="I24" s="14">
        <v>97.660163459003414</v>
      </c>
      <c r="J24" s="12">
        <v>0.32750483123661456</v>
      </c>
    </row>
    <row r="25" spans="1:14" x14ac:dyDescent="0.25">
      <c r="F25" s="15"/>
      <c r="G25" s="16"/>
      <c r="H25" s="17"/>
      <c r="I25" s="17"/>
      <c r="J25" s="17"/>
    </row>
    <row r="29" spans="1:14" ht="15.75" x14ac:dyDescent="0.25">
      <c r="F29" s="18" t="s">
        <v>106</v>
      </c>
      <c r="G29" s="18"/>
      <c r="H29" s="18"/>
      <c r="K29" s="123" t="s">
        <v>99</v>
      </c>
      <c r="L29" s="123" t="s">
        <v>105</v>
      </c>
      <c r="M29" s="123" t="s">
        <v>101</v>
      </c>
      <c r="N29" s="123" t="s">
        <v>102</v>
      </c>
    </row>
    <row r="30" spans="1:14" ht="15.75" x14ac:dyDescent="0.25">
      <c r="F30">
        <f xml:space="preserve"> (5-1.9015)/1.6724</f>
        <v>1.8527266204257353</v>
      </c>
      <c r="G30" s="98" t="s">
        <v>38</v>
      </c>
      <c r="H30" s="98"/>
      <c r="K30" s="123">
        <v>7.8125</v>
      </c>
      <c r="L30" s="124">
        <v>22.897442657527023</v>
      </c>
      <c r="M30" s="124">
        <f>LOG(K30)</f>
        <v>0.89279003035213167</v>
      </c>
      <c r="N30" s="123">
        <v>4.2300000000000004</v>
      </c>
    </row>
    <row r="31" spans="1:14" ht="15.75" x14ac:dyDescent="0.25">
      <c r="F31" s="18">
        <f>10^F30</f>
        <v>71.240444479435325</v>
      </c>
      <c r="G31" s="18"/>
      <c r="H31" s="18"/>
      <c r="K31" s="123">
        <f t="shared" ref="K31:K37" si="0">(K30*2)</f>
        <v>15.625</v>
      </c>
      <c r="L31" s="124">
        <v>30.490377010282103</v>
      </c>
      <c r="M31" s="124">
        <f t="shared" ref="M31:M37" si="1">LOG(K31)</f>
        <v>1.1938200260161129</v>
      </c>
      <c r="N31" s="125">
        <v>4.5</v>
      </c>
    </row>
    <row r="32" spans="1:14" ht="15.75" x14ac:dyDescent="0.25">
      <c r="K32" s="123">
        <f t="shared" si="0"/>
        <v>31.25</v>
      </c>
      <c r="L32" s="124">
        <v>36.079620353282358</v>
      </c>
      <c r="M32" s="124">
        <f t="shared" si="1"/>
        <v>1.494850021680094</v>
      </c>
      <c r="N32" s="123">
        <v>4.6399999999999997</v>
      </c>
    </row>
    <row r="33" spans="2:14" ht="15.75" x14ac:dyDescent="0.25">
      <c r="K33" s="123">
        <f t="shared" si="0"/>
        <v>62.5</v>
      </c>
      <c r="L33" s="124">
        <v>44.041655681518591</v>
      </c>
      <c r="M33" s="124">
        <f t="shared" si="1"/>
        <v>1.7958800173440752</v>
      </c>
      <c r="N33" s="123">
        <v>4.8499999999999996</v>
      </c>
    </row>
    <row r="34" spans="2:14" ht="15.75" x14ac:dyDescent="0.25">
      <c r="K34" s="123">
        <f t="shared" si="0"/>
        <v>125</v>
      </c>
      <c r="L34" s="124">
        <v>58.410229369891908</v>
      </c>
      <c r="M34" s="124">
        <f t="shared" si="1"/>
        <v>2.0969100130080562</v>
      </c>
      <c r="N34" s="123">
        <v>5.2</v>
      </c>
    </row>
    <row r="35" spans="2:14" ht="15.75" x14ac:dyDescent="0.25">
      <c r="K35" s="123">
        <f t="shared" si="0"/>
        <v>250</v>
      </c>
      <c r="L35" s="124">
        <v>75.032955444239391</v>
      </c>
      <c r="M35" s="124">
        <f t="shared" si="1"/>
        <v>2.3979400086720375</v>
      </c>
      <c r="N35" s="123">
        <v>5.67</v>
      </c>
    </row>
    <row r="36" spans="2:14" ht="15.75" x14ac:dyDescent="0.25">
      <c r="K36" s="123">
        <f t="shared" si="0"/>
        <v>500</v>
      </c>
      <c r="L36" s="124">
        <v>93.455048774057488</v>
      </c>
      <c r="M36" s="124">
        <f t="shared" si="1"/>
        <v>2.6989700043360187</v>
      </c>
      <c r="N36" s="123">
        <v>6.55</v>
      </c>
    </row>
    <row r="37" spans="2:14" ht="15.75" x14ac:dyDescent="0.25">
      <c r="K37" s="123">
        <f t="shared" si="0"/>
        <v>1000</v>
      </c>
      <c r="L37" s="124">
        <v>97.660163459003414</v>
      </c>
      <c r="M37" s="124">
        <f t="shared" si="1"/>
        <v>3</v>
      </c>
      <c r="N37" s="123">
        <v>7.05</v>
      </c>
    </row>
    <row r="39" spans="2:14" ht="15.75" thickBot="1" x14ac:dyDescent="0.3">
      <c r="B39" s="102" t="s">
        <v>39</v>
      </c>
      <c r="C39" s="102"/>
      <c r="D39" s="102"/>
      <c r="E39" s="102"/>
      <c r="F39" s="102"/>
      <c r="G39" s="102"/>
      <c r="H39" s="102"/>
      <c r="I39" s="102"/>
    </row>
    <row r="40" spans="2:14" ht="15.75" thickTop="1" x14ac:dyDescent="0.25">
      <c r="B40" s="104" t="s">
        <v>40</v>
      </c>
      <c r="C40" s="105"/>
      <c r="D40" s="103" t="s">
        <v>41</v>
      </c>
      <c r="E40" s="92"/>
      <c r="F40" s="92"/>
      <c r="G40" s="92" t="s">
        <v>42</v>
      </c>
      <c r="H40" s="92"/>
      <c r="I40" s="93"/>
    </row>
    <row r="41" spans="2:14" ht="25.5" thickBot="1" x14ac:dyDescent="0.3">
      <c r="B41" s="106"/>
      <c r="C41" s="107"/>
      <c r="D41" s="19" t="s">
        <v>43</v>
      </c>
      <c r="E41" s="20" t="s">
        <v>44</v>
      </c>
      <c r="F41" s="20" t="s">
        <v>45</v>
      </c>
      <c r="G41" s="20" t="s">
        <v>43</v>
      </c>
      <c r="H41" s="20" t="s">
        <v>44</v>
      </c>
      <c r="I41" s="21" t="s">
        <v>45</v>
      </c>
    </row>
    <row r="42" spans="2:14" ht="15.75" thickTop="1" x14ac:dyDescent="0.25">
      <c r="B42" s="99" t="s">
        <v>46</v>
      </c>
      <c r="C42" s="22" t="s">
        <v>47</v>
      </c>
      <c r="D42" s="23">
        <v>12.183899646679135</v>
      </c>
      <c r="E42" s="24">
        <v>2.3097050302355444</v>
      </c>
      <c r="F42" s="24">
        <v>28.458061996115347</v>
      </c>
      <c r="G42" s="24">
        <v>1.0857863132537102</v>
      </c>
      <c r="H42" s="25">
        <v>0.36355652018622497</v>
      </c>
      <c r="I42" s="26">
        <v>1.454205321150543</v>
      </c>
    </row>
    <row r="43" spans="2:14" x14ac:dyDescent="0.25">
      <c r="B43" s="100"/>
      <c r="C43" s="27" t="s">
        <v>48</v>
      </c>
      <c r="D43" s="28">
        <v>16.263546498178709</v>
      </c>
      <c r="E43" s="29">
        <v>3.5475734564211647</v>
      </c>
      <c r="F43" s="29">
        <v>35.431675347560009</v>
      </c>
      <c r="G43" s="29">
        <v>1.211215255688733</v>
      </c>
      <c r="H43" s="30">
        <v>0.54993139676886038</v>
      </c>
      <c r="I43" s="31">
        <v>1.5493916879526681</v>
      </c>
    </row>
    <row r="44" spans="2:14" x14ac:dyDescent="0.25">
      <c r="B44" s="100"/>
      <c r="C44" s="27" t="s">
        <v>49</v>
      </c>
      <c r="D44" s="28">
        <v>19.53421207122917</v>
      </c>
      <c r="E44" s="29">
        <v>4.6568211480686452</v>
      </c>
      <c r="F44" s="29">
        <v>40.726314244726005</v>
      </c>
      <c r="G44" s="29">
        <v>1.2907958982831715</v>
      </c>
      <c r="H44" s="30">
        <v>0.66808955854719443</v>
      </c>
      <c r="I44" s="31">
        <v>1.6098751079596227</v>
      </c>
    </row>
    <row r="45" spans="2:14" x14ac:dyDescent="0.25">
      <c r="B45" s="100"/>
      <c r="C45" s="27" t="s">
        <v>50</v>
      </c>
      <c r="D45" s="28">
        <v>22.421327163714103</v>
      </c>
      <c r="E45" s="29">
        <v>5.7137205702388592</v>
      </c>
      <c r="F45" s="29">
        <v>45.230435822318462</v>
      </c>
      <c r="G45" s="29">
        <v>1.3506613157887819</v>
      </c>
      <c r="H45" s="30">
        <v>0.75691899737491353</v>
      </c>
      <c r="I45" s="31">
        <v>1.6554307724533275</v>
      </c>
    </row>
    <row r="46" spans="2:14" x14ac:dyDescent="0.25">
      <c r="B46" s="100"/>
      <c r="C46" s="27" t="s">
        <v>51</v>
      </c>
      <c r="D46" s="28">
        <v>25.081714190412551</v>
      </c>
      <c r="E46" s="29">
        <v>6.7473554740919166</v>
      </c>
      <c r="F46" s="29">
        <v>49.26382099715326</v>
      </c>
      <c r="G46" s="29">
        <v>1.3993572146944295</v>
      </c>
      <c r="H46" s="30">
        <v>0.8291335908978259</v>
      </c>
      <c r="I46" s="31">
        <v>1.6925280935287188</v>
      </c>
    </row>
    <row r="47" spans="2:14" x14ac:dyDescent="0.25">
      <c r="B47" s="100"/>
      <c r="C47" s="27" t="s">
        <v>52</v>
      </c>
      <c r="D47" s="28">
        <v>27.59339087115066</v>
      </c>
      <c r="E47" s="29">
        <v>7.7726045468775524</v>
      </c>
      <c r="F47" s="29">
        <v>52.983021341267708</v>
      </c>
      <c r="G47" s="29">
        <v>1.4408050729381148</v>
      </c>
      <c r="H47" s="30">
        <v>0.8905665723140278</v>
      </c>
      <c r="I47" s="31">
        <v>1.7241367201829423</v>
      </c>
    </row>
    <row r="48" spans="2:14" x14ac:dyDescent="0.25">
      <c r="B48" s="100"/>
      <c r="C48" s="27" t="s">
        <v>53</v>
      </c>
      <c r="D48" s="28">
        <v>30.001760260794985</v>
      </c>
      <c r="E48" s="29">
        <v>8.7983961492240468</v>
      </c>
      <c r="F48" s="29">
        <v>56.477968805334918</v>
      </c>
      <c r="G48" s="29">
        <v>1.4771467363570965</v>
      </c>
      <c r="H48" s="30">
        <v>0.94440351226107244</v>
      </c>
      <c r="I48" s="31">
        <v>1.7518790691964159</v>
      </c>
    </row>
    <row r="49" spans="2:9" x14ac:dyDescent="0.25">
      <c r="B49" s="100"/>
      <c r="C49" s="27" t="s">
        <v>54</v>
      </c>
      <c r="D49" s="28">
        <v>32.336004858892636</v>
      </c>
      <c r="E49" s="29">
        <v>9.8306861586381142</v>
      </c>
      <c r="F49" s="29">
        <v>59.805795714378277</v>
      </c>
      <c r="G49" s="29">
        <v>1.5096863614294578</v>
      </c>
      <c r="H49" s="30">
        <v>0.99258383161752017</v>
      </c>
      <c r="I49" s="31">
        <v>1.7767432730320076</v>
      </c>
    </row>
    <row r="50" spans="2:9" x14ac:dyDescent="0.25">
      <c r="B50" s="100"/>
      <c r="C50" s="27" t="s">
        <v>55</v>
      </c>
      <c r="D50" s="28">
        <v>34.616236438949223</v>
      </c>
      <c r="E50" s="29">
        <v>10.873770945614851</v>
      </c>
      <c r="F50" s="29">
        <v>63.005432286452269</v>
      </c>
      <c r="G50" s="29">
        <v>1.5392798485582513</v>
      </c>
      <c r="H50" s="29">
        <v>1.0363801804126798</v>
      </c>
      <c r="I50" s="31">
        <v>1.799377995649178</v>
      </c>
    </row>
    <row r="51" spans="2:9" x14ac:dyDescent="0.25">
      <c r="B51" s="100"/>
      <c r="C51" s="27" t="s">
        <v>56</v>
      </c>
      <c r="D51" s="28">
        <v>36.857061046132856</v>
      </c>
      <c r="E51" s="29">
        <v>11.930947297308833</v>
      </c>
      <c r="F51" s="29">
        <v>66.104824848246494</v>
      </c>
      <c r="G51" s="29">
        <v>1.5665207019537506</v>
      </c>
      <c r="H51" s="29">
        <v>1.0766749272965817</v>
      </c>
      <c r="I51" s="31">
        <v>1.8202331588577743</v>
      </c>
    </row>
    <row r="52" spans="2:9" x14ac:dyDescent="0.25">
      <c r="B52" s="100"/>
      <c r="C52" s="27" t="s">
        <v>57</v>
      </c>
      <c r="D52" s="28">
        <v>47.786487929479925</v>
      </c>
      <c r="E52" s="29">
        <v>17.509204424347065</v>
      </c>
      <c r="F52" s="29">
        <v>80.689799935600362</v>
      </c>
      <c r="G52" s="29">
        <v>1.6793051131971788</v>
      </c>
      <c r="H52" s="29">
        <v>1.2432664132470355</v>
      </c>
      <c r="I52" s="31">
        <v>1.9068186386667869</v>
      </c>
    </row>
    <row r="53" spans="2:9" x14ac:dyDescent="0.25">
      <c r="B53" s="100"/>
      <c r="C53" s="27" t="s">
        <v>58</v>
      </c>
      <c r="D53" s="28">
        <v>58.741169379634286</v>
      </c>
      <c r="E53" s="29">
        <v>23.731122909345842</v>
      </c>
      <c r="F53" s="29">
        <v>94.620184332346938</v>
      </c>
      <c r="G53" s="29">
        <v>1.7689425879148604</v>
      </c>
      <c r="H53" s="29">
        <v>1.3753182886511581</v>
      </c>
      <c r="I53" s="31">
        <v>1.9759837897751455</v>
      </c>
    </row>
    <row r="54" spans="2:9" x14ac:dyDescent="0.25">
      <c r="B54" s="100"/>
      <c r="C54" s="27" t="s">
        <v>59</v>
      </c>
      <c r="D54" s="28">
        <v>70.120266780996701</v>
      </c>
      <c r="E54" s="29">
        <v>30.780217986609195</v>
      </c>
      <c r="F54" s="29">
        <v>108.55671161816164</v>
      </c>
      <c r="G54" s="29">
        <v>1.8458435597505412</v>
      </c>
      <c r="H54" s="29">
        <v>1.4882716911954685</v>
      </c>
      <c r="I54" s="31">
        <v>2.035656679274775</v>
      </c>
    </row>
    <row r="55" spans="2:9" x14ac:dyDescent="0.25">
      <c r="B55" s="100"/>
      <c r="C55" s="27" t="s">
        <v>60</v>
      </c>
      <c r="D55" s="28">
        <v>82.205903932167033</v>
      </c>
      <c r="E55" s="29">
        <v>38.846973287203134</v>
      </c>
      <c r="F55" s="29">
        <v>122.91218212920451</v>
      </c>
      <c r="G55" s="29">
        <v>1.9149030091834336</v>
      </c>
      <c r="H55" s="29">
        <v>1.5893571869497294</v>
      </c>
      <c r="I55" s="31">
        <v>2.0895949290158184</v>
      </c>
    </row>
    <row r="56" spans="2:9" x14ac:dyDescent="0.25">
      <c r="B56" s="100"/>
      <c r="C56" s="27" t="s">
        <v>61</v>
      </c>
      <c r="D56" s="28">
        <v>95.256995869573316</v>
      </c>
      <c r="E56" s="29">
        <v>48.154780363152213</v>
      </c>
      <c r="F56" s="29">
        <v>138.02740179249147</v>
      </c>
      <c r="G56" s="29">
        <v>1.9788968809983736</v>
      </c>
      <c r="H56" s="29">
        <v>1.6826394063574954</v>
      </c>
      <c r="I56" s="31">
        <v>2.139965312965955</v>
      </c>
    </row>
    <row r="57" spans="2:9" x14ac:dyDescent="0.25">
      <c r="B57" s="100"/>
      <c r="C57" s="27" t="s">
        <v>62</v>
      </c>
      <c r="D57" s="28">
        <v>109.5521253326684</v>
      </c>
      <c r="E57" s="29">
        <v>58.97960471846438</v>
      </c>
      <c r="F57" s="29">
        <v>154.24643473742816</v>
      </c>
      <c r="G57" s="29">
        <v>2.0396208073763828</v>
      </c>
      <c r="H57" s="29">
        <v>1.7707018575822595</v>
      </c>
      <c r="I57" s="31">
        <v>2.1882151345091301</v>
      </c>
    </row>
    <row r="58" spans="2:9" x14ac:dyDescent="0.25">
      <c r="B58" s="100"/>
      <c r="C58" s="27" t="s">
        <v>63</v>
      </c>
      <c r="D58" s="28">
        <v>125.42147643716525</v>
      </c>
      <c r="E58" s="29">
        <v>71.672103457192222</v>
      </c>
      <c r="F58" s="29">
        <v>171.96914936026425</v>
      </c>
      <c r="G58" s="29">
        <v>2.0983719088993822</v>
      </c>
      <c r="H58" s="29">
        <v>1.8553501504782777</v>
      </c>
      <c r="I58" s="31">
        <v>2.2354505430451748</v>
      </c>
    </row>
    <row r="59" spans="2:9" x14ac:dyDescent="0.25">
      <c r="B59" s="100"/>
      <c r="C59" s="36" t="s">
        <v>37</v>
      </c>
      <c r="D59" s="37">
        <v>143.28196665402422</v>
      </c>
      <c r="E59" s="38">
        <v>86.686428024265794</v>
      </c>
      <c r="F59" s="38">
        <v>191.7089200911218</v>
      </c>
      <c r="G59" s="38">
        <v>2.15619153390413</v>
      </c>
      <c r="H59" s="38">
        <v>1.9379511079080636</v>
      </c>
      <c r="I59" s="39">
        <v>2.2826423207874247</v>
      </c>
    </row>
    <row r="60" spans="2:9" x14ac:dyDescent="0.25">
      <c r="B60" s="100"/>
      <c r="C60" s="27" t="s">
        <v>64</v>
      </c>
      <c r="D60" s="28">
        <v>163.68585788838249</v>
      </c>
      <c r="E60" s="29">
        <v>104.61936459031045</v>
      </c>
      <c r="F60" s="29">
        <v>214.17761882281778</v>
      </c>
      <c r="G60" s="29">
        <v>2.2140111589088787</v>
      </c>
      <c r="H60" s="29">
        <v>2.019612077995375</v>
      </c>
      <c r="I60" s="31">
        <v>2.3307740858721511</v>
      </c>
    </row>
    <row r="61" spans="2:9" x14ac:dyDescent="0.25">
      <c r="B61" s="100"/>
      <c r="C61" s="27" t="s">
        <v>65</v>
      </c>
      <c r="D61" s="28">
        <v>187.39683877335926</v>
      </c>
      <c r="E61" s="29">
        <v>126.26335708035715</v>
      </c>
      <c r="F61" s="29">
        <v>240.43214621068873</v>
      </c>
      <c r="G61" s="29">
        <v>2.2727622604318771</v>
      </c>
      <c r="H61" s="29">
        <v>2.1012773321328853</v>
      </c>
      <c r="I61" s="31">
        <v>2.3809925331667019</v>
      </c>
    </row>
    <row r="62" spans="2:9" x14ac:dyDescent="0.25">
      <c r="B62" s="100"/>
      <c r="C62" s="27" t="s">
        <v>66</v>
      </c>
      <c r="D62" s="28">
        <v>215.51930943060981</v>
      </c>
      <c r="E62" s="29">
        <v>152.67577377087511</v>
      </c>
      <c r="F62" s="29">
        <v>272.15229962680115</v>
      </c>
      <c r="G62" s="29">
        <v>2.3334861868098864</v>
      </c>
      <c r="H62" s="29">
        <v>2.1837701297065131</v>
      </c>
      <c r="I62" s="31">
        <v>2.4348120083610132</v>
      </c>
    </row>
    <row r="63" spans="2:9" x14ac:dyDescent="0.25">
      <c r="B63" s="100"/>
      <c r="C63" s="27" t="s">
        <v>67</v>
      </c>
      <c r="D63" s="28">
        <v>249.73537162470956</v>
      </c>
      <c r="E63" s="29">
        <v>185.26488269079712</v>
      </c>
      <c r="F63" s="29">
        <v>312.20628074733708</v>
      </c>
      <c r="G63" s="29">
        <v>2.3974800586248266</v>
      </c>
      <c r="H63" s="29">
        <v>2.2677931057788716</v>
      </c>
      <c r="I63" s="31">
        <v>2.4944416356465573</v>
      </c>
    </row>
    <row r="64" spans="2:9" x14ac:dyDescent="0.25">
      <c r="B64" s="100"/>
      <c r="C64" s="27" t="s">
        <v>68</v>
      </c>
      <c r="D64" s="28">
        <v>292.77872020031549</v>
      </c>
      <c r="E64" s="29">
        <v>225.90960799715879</v>
      </c>
      <c r="F64" s="29">
        <v>365.8674596571343</v>
      </c>
      <c r="G64" s="29">
        <v>2.466539508057719</v>
      </c>
      <c r="H64" s="29">
        <v>2.3539347019757586</v>
      </c>
      <c r="I64" s="31">
        <v>2.5633237849449757</v>
      </c>
    </row>
    <row r="65" spans="2:9" x14ac:dyDescent="0.25">
      <c r="B65" s="100"/>
      <c r="C65" s="27" t="s">
        <v>69</v>
      </c>
      <c r="D65" s="28">
        <v>349.49460804167501</v>
      </c>
      <c r="E65" s="29">
        <v>277.28326372681045</v>
      </c>
      <c r="F65" s="29">
        <v>443.56893365851192</v>
      </c>
      <c r="G65" s="29">
        <v>2.5434404798934001</v>
      </c>
      <c r="H65" s="29">
        <v>2.4429236572069826</v>
      </c>
      <c r="I65" s="31">
        <v>2.646961121757692</v>
      </c>
    </row>
    <row r="66" spans="2:9" x14ac:dyDescent="0.25">
      <c r="B66" s="100"/>
      <c r="C66" s="27" t="s">
        <v>70</v>
      </c>
      <c r="D66" s="28">
        <v>429.61353423882741</v>
      </c>
      <c r="E66" s="29">
        <v>344.2385821684158</v>
      </c>
      <c r="F66" s="29">
        <v>567.86128537904301</v>
      </c>
      <c r="G66" s="29">
        <v>2.6330779546110819</v>
      </c>
      <c r="H66" s="29">
        <v>2.5368595443291428</v>
      </c>
      <c r="I66" s="31">
        <v>2.7542422611480135</v>
      </c>
    </row>
    <row r="67" spans="2:9" x14ac:dyDescent="0.25">
      <c r="B67" s="100"/>
      <c r="C67" s="27" t="s">
        <v>71</v>
      </c>
      <c r="D67" s="28">
        <v>557.0091967601129</v>
      </c>
      <c r="E67" s="29">
        <v>439.37666093899946</v>
      </c>
      <c r="F67" s="29">
        <v>796.96965757119949</v>
      </c>
      <c r="G67" s="29">
        <v>2.7458623658545096</v>
      </c>
      <c r="H67" s="29">
        <v>2.6428369840942634</v>
      </c>
      <c r="I67" s="31">
        <v>2.9014417871423581</v>
      </c>
    </row>
    <row r="68" spans="2:9" x14ac:dyDescent="0.25">
      <c r="B68" s="100"/>
      <c r="C68" s="27" t="s">
        <v>72</v>
      </c>
      <c r="D68" s="28">
        <v>593.06626254567232</v>
      </c>
      <c r="E68" s="29">
        <v>464.47782171124868</v>
      </c>
      <c r="F68" s="29">
        <v>867.88803199369204</v>
      </c>
      <c r="G68" s="29">
        <v>2.7731032192500091</v>
      </c>
      <c r="H68" s="29">
        <v>2.6669649817561933</v>
      </c>
      <c r="I68" s="31">
        <v>2.9384636995729267</v>
      </c>
    </row>
    <row r="69" spans="2:9" x14ac:dyDescent="0.25">
      <c r="B69" s="100"/>
      <c r="C69" s="27" t="s">
        <v>73</v>
      </c>
      <c r="D69" s="28">
        <v>634.88739743305462</v>
      </c>
      <c r="E69" s="29">
        <v>492.83127735540904</v>
      </c>
      <c r="F69" s="29">
        <v>953.15052269864293</v>
      </c>
      <c r="G69" s="29">
        <v>2.8026967063788031</v>
      </c>
      <c r="H69" s="29">
        <v>2.6926982623702793</v>
      </c>
      <c r="I69" s="31">
        <v>2.9791614903711716</v>
      </c>
    </row>
    <row r="70" spans="2:9" x14ac:dyDescent="0.25">
      <c r="B70" s="100"/>
      <c r="C70" s="27" t="s">
        <v>74</v>
      </c>
      <c r="D70" s="28">
        <v>684.28391500322368</v>
      </c>
      <c r="E70" s="29">
        <v>525.41679636519427</v>
      </c>
      <c r="F70" s="29">
        <v>1057.792111327705</v>
      </c>
      <c r="G70" s="29">
        <v>2.8352363314511639</v>
      </c>
      <c r="H70" s="29">
        <v>2.7205039520665784</v>
      </c>
      <c r="I70" s="31">
        <v>3.024400323866911</v>
      </c>
    </row>
    <row r="71" spans="2:9" x14ac:dyDescent="0.25">
      <c r="B71" s="100"/>
      <c r="C71" s="27" t="s">
        <v>75</v>
      </c>
      <c r="D71" s="28">
        <v>744.00866729681491</v>
      </c>
      <c r="E71" s="29">
        <v>563.70436134840406</v>
      </c>
      <c r="F71" s="29">
        <v>1189.6855042564728</v>
      </c>
      <c r="G71" s="29">
        <v>2.8715779948701452</v>
      </c>
      <c r="H71" s="29">
        <v>2.7510513949447546</v>
      </c>
      <c r="I71" s="31">
        <v>3.0754321699492522</v>
      </c>
    </row>
    <row r="72" spans="2:9" x14ac:dyDescent="0.25">
      <c r="B72" s="100"/>
      <c r="C72" s="27" t="s">
        <v>76</v>
      </c>
      <c r="D72" s="28">
        <v>818.513511970899</v>
      </c>
      <c r="E72" s="29">
        <v>610.03462682048291</v>
      </c>
      <c r="F72" s="29">
        <v>1361.979860698495</v>
      </c>
      <c r="G72" s="29">
        <v>2.9130258531138304</v>
      </c>
      <c r="H72" s="29">
        <v>2.7853544871587221</v>
      </c>
      <c r="I72" s="31">
        <v>3.1341706858057101</v>
      </c>
    </row>
    <row r="73" spans="2:9" x14ac:dyDescent="0.25">
      <c r="B73" s="100"/>
      <c r="C73" s="27" t="s">
        <v>77</v>
      </c>
      <c r="D73" s="28">
        <v>915.63366514135328</v>
      </c>
      <c r="E73" s="29">
        <v>668.45185954818658</v>
      </c>
      <c r="F73" s="29">
        <v>1598.699914684961</v>
      </c>
      <c r="G73" s="29">
        <v>2.9617217520194785</v>
      </c>
      <c r="H73" s="29">
        <v>2.8250701357784007</v>
      </c>
      <c r="I73" s="31">
        <v>3.2037669517843361</v>
      </c>
    </row>
    <row r="74" spans="2:9" x14ac:dyDescent="0.25">
      <c r="B74" s="100"/>
      <c r="C74" s="27" t="s">
        <v>78</v>
      </c>
      <c r="D74" s="28">
        <v>1050.9623778725102</v>
      </c>
      <c r="E74" s="29">
        <v>746.82713197973737</v>
      </c>
      <c r="F74" s="29">
        <v>1949.8540440419013</v>
      </c>
      <c r="G74" s="29">
        <v>3.0215871695250884</v>
      </c>
      <c r="H74" s="29">
        <v>2.8732200873368146</v>
      </c>
      <c r="I74" s="31">
        <v>3.2900021035473448</v>
      </c>
    </row>
    <row r="75" spans="2:9" x14ac:dyDescent="0.25">
      <c r="B75" s="100"/>
      <c r="C75" s="27" t="s">
        <v>79</v>
      </c>
      <c r="D75" s="28">
        <v>1262.3152010875335</v>
      </c>
      <c r="E75" s="29">
        <v>863.71280704681067</v>
      </c>
      <c r="F75" s="29">
        <v>2543.867069276348</v>
      </c>
      <c r="G75" s="29">
        <v>3.101167812119527</v>
      </c>
      <c r="H75" s="29">
        <v>2.9363693593204747</v>
      </c>
      <c r="I75" s="31">
        <v>3.4054944133489737</v>
      </c>
    </row>
    <row r="76" spans="2:9" ht="15.75" thickBot="1" x14ac:dyDescent="0.3">
      <c r="B76" s="101"/>
      <c r="C76" s="32" t="s">
        <v>80</v>
      </c>
      <c r="D76" s="33">
        <v>1684.9877759655142</v>
      </c>
      <c r="E76" s="34">
        <v>1082.7836735537326</v>
      </c>
      <c r="F76" s="34">
        <v>3880.4609491665856</v>
      </c>
      <c r="G76" s="34">
        <v>3.2265967545545498</v>
      </c>
      <c r="H76" s="34">
        <v>3.0345416987617684</v>
      </c>
      <c r="I76" s="35">
        <v>3.5888833172924404</v>
      </c>
    </row>
    <row r="77" spans="2:9" ht="15.75" thickTop="1" x14ac:dyDescent="0.25">
      <c r="B77" s="91" t="s">
        <v>81</v>
      </c>
      <c r="C77" s="91"/>
      <c r="D77" s="91"/>
      <c r="E77" s="91"/>
      <c r="F77" s="91"/>
      <c r="G77" s="91"/>
      <c r="H77" s="91"/>
      <c r="I77" s="91"/>
    </row>
  </sheetData>
  <mergeCells count="18">
    <mergeCell ref="B77:I77"/>
    <mergeCell ref="G40:I40"/>
    <mergeCell ref="G4:I4"/>
    <mergeCell ref="B4:D4"/>
    <mergeCell ref="I15:I16"/>
    <mergeCell ref="F15:H15"/>
    <mergeCell ref="B5:D5"/>
    <mergeCell ref="G5:I5"/>
    <mergeCell ref="G30:H30"/>
    <mergeCell ref="B42:B76"/>
    <mergeCell ref="B39:I39"/>
    <mergeCell ref="D40:F40"/>
    <mergeCell ref="B40:C41"/>
    <mergeCell ref="J15:J16"/>
    <mergeCell ref="N6:P6"/>
    <mergeCell ref="N8:O8"/>
    <mergeCell ref="Q6:S6"/>
    <mergeCell ref="Q8:R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A50" workbookViewId="0">
      <selection activeCell="G40" sqref="G40"/>
    </sheetView>
  </sheetViews>
  <sheetFormatPr defaultRowHeight="15" x14ac:dyDescent="0.25"/>
  <sheetData>
    <row r="1" spans="1:18" ht="15.75" x14ac:dyDescent="0.25">
      <c r="A1" s="44" t="s">
        <v>0</v>
      </c>
      <c r="B1" s="44"/>
      <c r="C1" s="44"/>
      <c r="D1" s="44"/>
      <c r="L1" t="s">
        <v>86</v>
      </c>
    </row>
    <row r="2" spans="1:18" ht="15.75" x14ac:dyDescent="0.25">
      <c r="A2" s="44"/>
      <c r="B2" s="44"/>
      <c r="C2" s="44"/>
      <c r="D2" s="44"/>
      <c r="L2" t="s">
        <v>85</v>
      </c>
    </row>
    <row r="3" spans="1:18" ht="15.75" x14ac:dyDescent="0.25">
      <c r="A3" s="44" t="s">
        <v>1</v>
      </c>
      <c r="B3" s="44"/>
      <c r="C3" s="44"/>
      <c r="D3" s="44"/>
      <c r="L3" t="s">
        <v>93</v>
      </c>
    </row>
    <row r="4" spans="1:18" ht="15.75" x14ac:dyDescent="0.25">
      <c r="A4" s="44"/>
      <c r="B4" s="119" t="s">
        <v>83</v>
      </c>
      <c r="C4" s="119"/>
      <c r="D4" s="119"/>
      <c r="G4" s="88" t="s">
        <v>82</v>
      </c>
      <c r="H4" s="88"/>
      <c r="I4" s="88"/>
      <c r="L4" t="s">
        <v>94</v>
      </c>
    </row>
    <row r="5" spans="1:18" ht="15.75" x14ac:dyDescent="0.25">
      <c r="A5" s="44" t="s">
        <v>2</v>
      </c>
      <c r="B5" s="119" t="s">
        <v>3</v>
      </c>
      <c r="C5" s="119"/>
      <c r="D5" s="119"/>
      <c r="F5" s="51"/>
      <c r="G5" s="119" t="s">
        <v>3</v>
      </c>
      <c r="H5" s="119"/>
      <c r="I5" s="119"/>
      <c r="M5" s="88" t="s">
        <v>96</v>
      </c>
      <c r="N5" s="88"/>
      <c r="O5" s="88"/>
      <c r="P5" s="88" t="s">
        <v>95</v>
      </c>
      <c r="Q5" s="88"/>
      <c r="R5" s="88"/>
    </row>
    <row r="6" spans="1:18" ht="15.75" x14ac:dyDescent="0.25">
      <c r="A6" s="44" t="s">
        <v>4</v>
      </c>
      <c r="B6" s="45">
        <v>0.56200000000000006</v>
      </c>
      <c r="C6" s="45">
        <v>0.51580000000000004</v>
      </c>
      <c r="D6" s="45">
        <v>0.53959999999999997</v>
      </c>
      <c r="F6" s="52">
        <v>7.8</v>
      </c>
      <c r="G6" s="51">
        <v>0.5178666666666667</v>
      </c>
      <c r="H6" s="51">
        <v>0.47166666666666673</v>
      </c>
      <c r="I6" s="51">
        <v>0.49546666666666667</v>
      </c>
      <c r="L6" s="49"/>
      <c r="M6" s="86">
        <v>0.55500000000000005</v>
      </c>
      <c r="N6" s="86">
        <v>0.54349999999999998</v>
      </c>
      <c r="O6" s="86">
        <v>0.54510000000000003</v>
      </c>
      <c r="P6" s="86">
        <v>4.4600000000000001E-2</v>
      </c>
      <c r="Q6" s="86">
        <v>4.3799999999999999E-2</v>
      </c>
      <c r="R6" s="86">
        <v>4.3999999999999997E-2</v>
      </c>
    </row>
    <row r="7" spans="1:18" ht="15.75" x14ac:dyDescent="0.25">
      <c r="A7" s="44" t="s">
        <v>5</v>
      </c>
      <c r="B7" s="45">
        <v>0.50860000000000005</v>
      </c>
      <c r="C7" s="45">
        <v>0.5071</v>
      </c>
      <c r="D7" s="45">
        <v>0.50160000000000005</v>
      </c>
      <c r="F7" s="52">
        <v>15.62</v>
      </c>
      <c r="G7" s="51">
        <v>0.46446666666666675</v>
      </c>
      <c r="H7" s="51">
        <v>0.46296666666666669</v>
      </c>
      <c r="I7" s="51">
        <v>0.45746666666666674</v>
      </c>
      <c r="L7" s="48"/>
      <c r="M7" s="88" t="s">
        <v>97</v>
      </c>
      <c r="N7" s="88"/>
      <c r="O7" s="85">
        <v>0.54786666666666672</v>
      </c>
      <c r="P7" s="108" t="s">
        <v>98</v>
      </c>
      <c r="Q7" s="108"/>
      <c r="R7" s="84">
        <v>4.4133333333333337E-2</v>
      </c>
    </row>
    <row r="8" spans="1:18" ht="15.75" x14ac:dyDescent="0.25">
      <c r="A8" s="44" t="s">
        <v>6</v>
      </c>
      <c r="B8" s="45">
        <v>0.45529999999999998</v>
      </c>
      <c r="C8" s="45">
        <v>0.45729999999999998</v>
      </c>
      <c r="D8" s="45">
        <v>0.45440000000000003</v>
      </c>
      <c r="F8" s="52">
        <v>31.25</v>
      </c>
      <c r="G8" s="51">
        <v>0.41116666666666668</v>
      </c>
      <c r="H8" s="51">
        <v>0.41316666666666668</v>
      </c>
      <c r="I8" s="51">
        <v>0.41026666666666672</v>
      </c>
    </row>
    <row r="9" spans="1:18" ht="15.75" x14ac:dyDescent="0.25">
      <c r="A9" s="44" t="s">
        <v>7</v>
      </c>
      <c r="B9" s="45">
        <v>0.40010000000000001</v>
      </c>
      <c r="C9" s="45">
        <v>0.40400000000000003</v>
      </c>
      <c r="D9" s="45">
        <v>0.30609999999999998</v>
      </c>
      <c r="F9" s="52">
        <v>62.5</v>
      </c>
      <c r="G9" s="51">
        <v>0.35596666666666671</v>
      </c>
      <c r="H9" s="51">
        <v>0.35986666666666672</v>
      </c>
      <c r="I9" s="51">
        <v>0.26196666666666668</v>
      </c>
    </row>
    <row r="10" spans="1:18" ht="15.75" x14ac:dyDescent="0.25">
      <c r="A10" s="44" t="s">
        <v>8</v>
      </c>
      <c r="B10" s="45">
        <v>0.35189999999999999</v>
      </c>
      <c r="C10" s="45">
        <v>0.37709999999999999</v>
      </c>
      <c r="D10" s="45">
        <v>0.25209999999999999</v>
      </c>
      <c r="F10" s="52">
        <v>125</v>
      </c>
      <c r="G10" s="51">
        <v>0.30776666666666669</v>
      </c>
      <c r="H10" s="51">
        <v>0.33296666666666669</v>
      </c>
      <c r="I10" s="51">
        <v>0.20796666666666669</v>
      </c>
    </row>
    <row r="11" spans="1:18" ht="15.75" x14ac:dyDescent="0.25">
      <c r="A11" s="44" t="s">
        <v>9</v>
      </c>
      <c r="B11" s="45">
        <v>0.245</v>
      </c>
      <c r="C11" s="45">
        <v>0.24399999999999999</v>
      </c>
      <c r="D11" s="45">
        <v>0.154</v>
      </c>
      <c r="F11" s="52">
        <v>250</v>
      </c>
      <c r="G11" s="51">
        <v>0.20086666666666669</v>
      </c>
      <c r="H11" s="51">
        <v>0.19986666666666669</v>
      </c>
      <c r="I11" s="51">
        <v>0.1098666666666667</v>
      </c>
      <c r="N11" s="83"/>
      <c r="O11" s="83"/>
      <c r="Q11" s="83"/>
      <c r="R11" s="83"/>
    </row>
    <row r="12" spans="1:18" ht="15.75" x14ac:dyDescent="0.25">
      <c r="A12" s="44" t="s">
        <v>10</v>
      </c>
      <c r="B12" s="45">
        <v>0.19470000000000001</v>
      </c>
      <c r="C12" s="45">
        <v>0.1953</v>
      </c>
      <c r="D12" s="45">
        <v>0.1925</v>
      </c>
      <c r="F12" s="52">
        <v>500</v>
      </c>
      <c r="G12" s="51">
        <v>0.15056666666666671</v>
      </c>
      <c r="H12" s="51">
        <v>0.1511666666666667</v>
      </c>
      <c r="I12" s="51">
        <v>0.1483666666666667</v>
      </c>
    </row>
    <row r="13" spans="1:18" ht="15.75" x14ac:dyDescent="0.25">
      <c r="A13" s="44" t="s">
        <v>11</v>
      </c>
      <c r="B13" s="45">
        <v>0.10290000000000001</v>
      </c>
      <c r="C13" s="45">
        <v>0.1027</v>
      </c>
      <c r="D13" s="45">
        <v>0.1028</v>
      </c>
      <c r="F13" s="52">
        <v>1000</v>
      </c>
      <c r="G13" s="51">
        <v>5.8766666666666703E-2</v>
      </c>
      <c r="H13" s="51">
        <v>5.8566666666666697E-2</v>
      </c>
      <c r="I13" s="53">
        <v>5.86666666666667E-2</v>
      </c>
    </row>
    <row r="14" spans="1:18" ht="15.75" x14ac:dyDescent="0.25">
      <c r="A14" s="44"/>
      <c r="B14" s="44"/>
      <c r="C14" s="44"/>
      <c r="D14" s="44"/>
    </row>
    <row r="15" spans="1:18" ht="15.75" x14ac:dyDescent="0.25">
      <c r="A15" s="44" t="s">
        <v>12</v>
      </c>
      <c r="B15" s="44">
        <v>1</v>
      </c>
      <c r="C15" s="44">
        <v>2</v>
      </c>
      <c r="D15" s="44">
        <v>3</v>
      </c>
      <c r="F15" s="120" t="s">
        <v>89</v>
      </c>
      <c r="G15" s="120"/>
      <c r="H15" s="120"/>
      <c r="I15" s="121" t="s">
        <v>87</v>
      </c>
      <c r="J15" s="109" t="s">
        <v>88</v>
      </c>
    </row>
    <row r="16" spans="1:18" ht="15.75" x14ac:dyDescent="0.25">
      <c r="A16" s="44" t="s">
        <v>4</v>
      </c>
      <c r="B16" s="44" t="s">
        <v>13</v>
      </c>
      <c r="C16" s="44" t="s">
        <v>14</v>
      </c>
      <c r="D16" s="44" t="s">
        <v>15</v>
      </c>
      <c r="F16" s="6" t="s">
        <v>90</v>
      </c>
      <c r="G16" s="5" t="s">
        <v>91</v>
      </c>
      <c r="H16" s="4" t="s">
        <v>92</v>
      </c>
      <c r="I16" s="121"/>
      <c r="J16" s="109"/>
    </row>
    <row r="17" spans="1:10" ht="15.75" x14ac:dyDescent="0.25">
      <c r="A17" s="44" t="s">
        <v>5</v>
      </c>
      <c r="B17" s="44" t="s">
        <v>16</v>
      </c>
      <c r="C17" s="44" t="s">
        <v>17</v>
      </c>
      <c r="D17" s="44" t="s">
        <v>18</v>
      </c>
      <c r="F17" s="47">
        <v>-2.8057173107463806</v>
      </c>
      <c r="G17" s="46">
        <v>6.3658020116464087</v>
      </c>
      <c r="H17" s="46">
        <v>1.6410799364743749</v>
      </c>
      <c r="I17" s="46">
        <v>1.7337215457914674</v>
      </c>
      <c r="J17" s="46">
        <v>4.5864614378721988</v>
      </c>
    </row>
    <row r="18" spans="1:10" ht="15.75" x14ac:dyDescent="0.25">
      <c r="A18" s="44" t="s">
        <v>6</v>
      </c>
      <c r="B18" s="44" t="s">
        <v>19</v>
      </c>
      <c r="C18" s="44" t="s">
        <v>20</v>
      </c>
      <c r="D18" s="44" t="s">
        <v>21</v>
      </c>
      <c r="F18" s="46">
        <v>7.7951296982530742</v>
      </c>
      <c r="G18" s="46">
        <v>8.0929062996294743</v>
      </c>
      <c r="H18" s="46">
        <v>9.1847538380095592</v>
      </c>
      <c r="I18" s="46">
        <v>8.3575966119640359</v>
      </c>
      <c r="J18" s="46">
        <v>0.73164850408602189</v>
      </c>
    </row>
    <row r="19" spans="1:10" ht="15.75" x14ac:dyDescent="0.25">
      <c r="A19" s="44" t="s">
        <v>7</v>
      </c>
      <c r="B19" s="44" t="s">
        <v>22</v>
      </c>
      <c r="C19" s="44" t="s">
        <v>23</v>
      </c>
      <c r="D19" s="44" t="s">
        <v>24</v>
      </c>
      <c r="F19" s="47">
        <v>18.376124933827462</v>
      </c>
      <c r="G19" s="46">
        <v>17.979089465325607</v>
      </c>
      <c r="H19" s="46">
        <v>18.554790894653287</v>
      </c>
      <c r="I19" s="46">
        <v>18.303335097935452</v>
      </c>
      <c r="J19" s="46">
        <v>0.29467236736649172</v>
      </c>
    </row>
    <row r="20" spans="1:10" ht="15.75" x14ac:dyDescent="0.25">
      <c r="A20" s="44" t="s">
        <v>8</v>
      </c>
      <c r="B20" s="44" t="s">
        <v>25</v>
      </c>
      <c r="C20" s="44" t="s">
        <v>26</v>
      </c>
      <c r="D20" s="44" t="s">
        <v>27</v>
      </c>
      <c r="F20" s="46">
        <v>29.334303864478589</v>
      </c>
      <c r="G20" s="46">
        <v>28.560084700899974</v>
      </c>
      <c r="H20" s="46">
        <v>47.994970884065665</v>
      </c>
      <c r="I20" s="46">
        <v>35.296453149814745</v>
      </c>
      <c r="J20" s="46">
        <v>11.004050086837436</v>
      </c>
    </row>
    <row r="21" spans="1:10" ht="15.75" x14ac:dyDescent="0.25">
      <c r="A21" s="44" t="s">
        <v>9</v>
      </c>
      <c r="B21" s="44" t="s">
        <v>28</v>
      </c>
      <c r="C21" s="44" t="s">
        <v>29</v>
      </c>
      <c r="D21" s="44" t="s">
        <v>30</v>
      </c>
      <c r="F21" s="47">
        <v>38.902858655373237</v>
      </c>
      <c r="G21" s="46">
        <v>33.900211752249895</v>
      </c>
      <c r="H21" s="46">
        <v>58.714928533615684</v>
      </c>
      <c r="I21" s="46">
        <v>43.839332980412934</v>
      </c>
      <c r="J21" s="46">
        <v>13.12322850163714</v>
      </c>
    </row>
    <row r="22" spans="1:10" ht="15.75" x14ac:dyDescent="0.25">
      <c r="A22" s="44" t="s">
        <v>10</v>
      </c>
      <c r="B22" s="44" t="s">
        <v>31</v>
      </c>
      <c r="C22" s="44" t="s">
        <v>32</v>
      </c>
      <c r="D22" s="44" t="s">
        <v>33</v>
      </c>
      <c r="F22" s="46">
        <v>60.124404446797264</v>
      </c>
      <c r="G22" s="46">
        <v>60.322922181048192</v>
      </c>
      <c r="H22" s="46">
        <v>78.18951826363157</v>
      </c>
      <c r="I22" s="46">
        <v>66.212281630492342</v>
      </c>
      <c r="J22" s="46">
        <v>10.373066101561403</v>
      </c>
    </row>
    <row r="23" spans="1:10" ht="15.75" x14ac:dyDescent="0.25">
      <c r="A23" s="44" t="s">
        <v>11</v>
      </c>
      <c r="B23" s="44" t="s">
        <v>34</v>
      </c>
      <c r="C23" s="44" t="s">
        <v>35</v>
      </c>
      <c r="D23" s="44" t="s">
        <v>36</v>
      </c>
      <c r="F23" s="47">
        <v>70.109846479618838</v>
      </c>
      <c r="G23" s="46">
        <v>69.990735839068307</v>
      </c>
      <c r="H23" s="46">
        <v>70.546585494970898</v>
      </c>
      <c r="I23" s="46">
        <v>70.215722604552681</v>
      </c>
      <c r="J23" s="46">
        <v>0.2926594016344124</v>
      </c>
    </row>
    <row r="24" spans="1:10" ht="15.75" x14ac:dyDescent="0.25">
      <c r="A24" s="44"/>
      <c r="B24" s="44"/>
      <c r="C24" s="44"/>
      <c r="D24" s="44"/>
      <c r="F24" s="46">
        <v>88.333774483853887</v>
      </c>
      <c r="G24" s="46">
        <v>88.373478030704078</v>
      </c>
      <c r="H24" s="46">
        <v>88.353626257278989</v>
      </c>
      <c r="I24" s="46">
        <v>88.353626257279004</v>
      </c>
      <c r="J24" s="46">
        <v>1.9851773425095587E-2</v>
      </c>
    </row>
    <row r="26" spans="1:10" ht="15.75" x14ac:dyDescent="0.25">
      <c r="D26" s="54" t="s">
        <v>99</v>
      </c>
      <c r="E26" s="54" t="s">
        <v>100</v>
      </c>
      <c r="F26" s="54" t="s">
        <v>101</v>
      </c>
      <c r="G26" s="54" t="s">
        <v>102</v>
      </c>
    </row>
    <row r="27" spans="1:10" ht="15.75" x14ac:dyDescent="0.25">
      <c r="D27" s="54">
        <v>7.8125</v>
      </c>
      <c r="E27" s="55">
        <v>1.7337</v>
      </c>
      <c r="F27" s="55">
        <v>0.89279003035213156</v>
      </c>
      <c r="G27" s="54">
        <v>2.8754</v>
      </c>
    </row>
    <row r="28" spans="1:10" ht="15.75" x14ac:dyDescent="0.25">
      <c r="D28" s="54">
        <v>15.625</v>
      </c>
      <c r="E28" s="55">
        <v>8.3575999999999997</v>
      </c>
      <c r="F28" s="55">
        <v>1.1938200260161127</v>
      </c>
      <c r="G28" s="54">
        <v>3.6150000000000002</v>
      </c>
    </row>
    <row r="29" spans="1:10" ht="15.75" x14ac:dyDescent="0.25">
      <c r="D29" s="54">
        <v>31.25</v>
      </c>
      <c r="E29" s="55">
        <v>18.3033</v>
      </c>
      <c r="F29" s="55">
        <v>1.494850021680094</v>
      </c>
      <c r="G29" s="54">
        <v>4.0921000000000003</v>
      </c>
    </row>
    <row r="30" spans="1:10" ht="15.75" x14ac:dyDescent="0.25">
      <c r="D30" s="54">
        <v>62.5</v>
      </c>
      <c r="E30" s="55">
        <v>35.296500000000002</v>
      </c>
      <c r="F30" s="55">
        <v>1.7958800173440752</v>
      </c>
      <c r="G30" s="54">
        <v>4.6189</v>
      </c>
    </row>
    <row r="31" spans="1:10" ht="15.75" x14ac:dyDescent="0.25">
      <c r="D31" s="54">
        <v>125</v>
      </c>
      <c r="E31" s="55">
        <v>43.839300000000001</v>
      </c>
      <c r="F31" s="55">
        <v>2.0969100130080562</v>
      </c>
      <c r="G31" s="54">
        <v>4.8451000000000004</v>
      </c>
    </row>
    <row r="32" spans="1:10" ht="15.75" x14ac:dyDescent="0.25">
      <c r="D32" s="54">
        <v>250</v>
      </c>
      <c r="E32" s="55">
        <v>66.212299999999999</v>
      </c>
      <c r="F32" s="55">
        <v>2.397940008672037</v>
      </c>
      <c r="G32" s="54">
        <v>5.4162999999999997</v>
      </c>
    </row>
    <row r="33" spans="1:9" ht="15.75" x14ac:dyDescent="0.25">
      <c r="D33" s="54">
        <v>500</v>
      </c>
      <c r="E33" s="55">
        <v>70.215699999999998</v>
      </c>
      <c r="F33" s="55">
        <v>2.6989700043360183</v>
      </c>
      <c r="G33" s="54">
        <v>5.5263999999999998</v>
      </c>
    </row>
    <row r="34" spans="1:9" ht="15.75" x14ac:dyDescent="0.25">
      <c r="D34" s="54">
        <v>1000</v>
      </c>
      <c r="E34" s="55">
        <v>88.3536</v>
      </c>
      <c r="F34" s="55">
        <v>2.9999999999999996</v>
      </c>
      <c r="G34" s="54">
        <v>6.1977000000000002</v>
      </c>
    </row>
    <row r="38" spans="1:9" ht="15.75" x14ac:dyDescent="0.25">
      <c r="G38" s="50" t="s">
        <v>103</v>
      </c>
      <c r="H38" s="48"/>
      <c r="I38" s="48"/>
    </row>
    <row r="39" spans="1:9" ht="15.75" x14ac:dyDescent="0.25">
      <c r="G39" s="50" t="s">
        <v>104</v>
      </c>
      <c r="H39" s="80" t="s">
        <v>38</v>
      </c>
      <c r="I39" s="80"/>
    </row>
    <row r="40" spans="1:9" ht="15.75" x14ac:dyDescent="0.25">
      <c r="G40" s="50">
        <v>154.24105957495968</v>
      </c>
      <c r="H40" s="48"/>
      <c r="I40" s="48"/>
    </row>
    <row r="41" spans="1:9" x14ac:dyDescent="0.25">
      <c r="F41" s="74" t="s">
        <v>37</v>
      </c>
      <c r="G41" s="75">
        <v>149.82646435770047</v>
      </c>
      <c r="H41" s="76">
        <v>109.57055359889496</v>
      </c>
      <c r="I41" s="76">
        <v>194.18730749277074</v>
      </c>
    </row>
    <row r="48" spans="1:9" ht="24.75" thickBot="1" x14ac:dyDescent="0.3">
      <c r="A48" s="82" t="s">
        <v>39</v>
      </c>
      <c r="B48" s="82"/>
      <c r="C48" s="82"/>
      <c r="D48" s="82"/>
      <c r="E48" s="82"/>
      <c r="F48" s="82"/>
      <c r="G48" s="82"/>
      <c r="H48" s="82"/>
    </row>
    <row r="49" spans="1:8" ht="27" customHeight="1" thickTop="1" x14ac:dyDescent="0.25">
      <c r="A49" s="115" t="s">
        <v>40</v>
      </c>
      <c r="B49" s="116"/>
      <c r="C49" s="110" t="s">
        <v>41</v>
      </c>
      <c r="D49" s="111"/>
      <c r="E49" s="112"/>
      <c r="F49" s="113" t="s">
        <v>42</v>
      </c>
      <c r="G49" s="111"/>
      <c r="H49" s="114"/>
    </row>
    <row r="50" spans="1:8" ht="25.5" thickBot="1" x14ac:dyDescent="0.3">
      <c r="A50" s="117"/>
      <c r="B50" s="118"/>
      <c r="C50" s="56" t="s">
        <v>43</v>
      </c>
      <c r="D50" s="57" t="s">
        <v>44</v>
      </c>
      <c r="E50" s="57" t="s">
        <v>45</v>
      </c>
      <c r="F50" s="57" t="s">
        <v>43</v>
      </c>
      <c r="G50" s="57" t="s">
        <v>44</v>
      </c>
      <c r="H50" s="58" t="s">
        <v>45</v>
      </c>
    </row>
    <row r="51" spans="1:8" ht="15.75" thickTop="1" x14ac:dyDescent="0.25">
      <c r="A51" s="81" t="s">
        <v>46</v>
      </c>
      <c r="B51" s="59" t="s">
        <v>47</v>
      </c>
      <c r="C51" s="60">
        <v>3.108756551388038</v>
      </c>
      <c r="D51" s="61">
        <v>1.0621735183684584</v>
      </c>
      <c r="E51" s="61">
        <v>6.5968089388685875</v>
      </c>
      <c r="F51" s="62">
        <v>0.49258671351037697</v>
      </c>
      <c r="G51" s="62">
        <v>2.6195469583762454E-2</v>
      </c>
      <c r="H51" s="63">
        <v>0.81933390593937627</v>
      </c>
    </row>
    <row r="52" spans="1:8" x14ac:dyDescent="0.25">
      <c r="A52" s="78"/>
      <c r="B52" s="64" t="s">
        <v>48</v>
      </c>
      <c r="C52" s="65">
        <v>4.8955227372341321</v>
      </c>
      <c r="D52" s="66">
        <v>1.8450563338850965</v>
      </c>
      <c r="E52" s="66">
        <v>9.7181129757858553</v>
      </c>
      <c r="F52" s="67">
        <v>0.6897990719870204</v>
      </c>
      <c r="G52" s="67">
        <v>0.26600963072377476</v>
      </c>
      <c r="H52" s="68">
        <v>0.98758194355135331</v>
      </c>
    </row>
    <row r="53" spans="1:8" x14ac:dyDescent="0.25">
      <c r="A53" s="78"/>
      <c r="B53" s="64" t="s">
        <v>49</v>
      </c>
      <c r="C53" s="65">
        <v>6.5301625298910606</v>
      </c>
      <c r="D53" s="66">
        <v>2.6181476036628744</v>
      </c>
      <c r="E53" s="66">
        <v>12.430821472684032</v>
      </c>
      <c r="F53" s="67">
        <v>0.81492399060990017</v>
      </c>
      <c r="G53" s="67">
        <v>0.41799412718390294</v>
      </c>
      <c r="H53" s="69">
        <v>1.0944998293066031</v>
      </c>
    </row>
    <row r="54" spans="1:8" x14ac:dyDescent="0.25">
      <c r="A54" s="78"/>
      <c r="B54" s="64" t="s">
        <v>50</v>
      </c>
      <c r="C54" s="65">
        <v>8.1105553578380682</v>
      </c>
      <c r="D54" s="66">
        <v>3.4057980905559679</v>
      </c>
      <c r="E54" s="66">
        <v>14.963639470907472</v>
      </c>
      <c r="F54" s="67">
        <v>0.90905059287784507</v>
      </c>
      <c r="G54" s="67">
        <v>0.53221889766164099</v>
      </c>
      <c r="H54" s="69">
        <v>1.1750372359013559</v>
      </c>
    </row>
    <row r="55" spans="1:8" x14ac:dyDescent="0.25">
      <c r="A55" s="78"/>
      <c r="B55" s="64" t="s">
        <v>51</v>
      </c>
      <c r="C55" s="65">
        <v>9.6742058140491825</v>
      </c>
      <c r="D55" s="66">
        <v>4.2174732114842968</v>
      </c>
      <c r="E55" s="66">
        <v>17.403147747401196</v>
      </c>
      <c r="F55" s="67">
        <v>0.98561532255574946</v>
      </c>
      <c r="G55" s="67">
        <v>0.62505233272138871</v>
      </c>
      <c r="H55" s="69">
        <v>1.2406278072302221</v>
      </c>
    </row>
    <row r="56" spans="1:8" x14ac:dyDescent="0.25">
      <c r="A56" s="78"/>
      <c r="B56" s="64" t="s">
        <v>52</v>
      </c>
      <c r="C56" s="65">
        <v>11.240456077147071</v>
      </c>
      <c r="D56" s="66">
        <v>5.0582924300332595</v>
      </c>
      <c r="E56" s="66">
        <v>19.79337800083907</v>
      </c>
      <c r="F56" s="66">
        <v>1.0507839329207556</v>
      </c>
      <c r="G56" s="67">
        <v>0.7040039331694441</v>
      </c>
      <c r="H56" s="69">
        <v>1.29651991860921</v>
      </c>
    </row>
    <row r="57" spans="1:8" x14ac:dyDescent="0.25">
      <c r="A57" s="78"/>
      <c r="B57" s="64" t="s">
        <v>53</v>
      </c>
      <c r="C57" s="65">
        <v>12.821063630036429</v>
      </c>
      <c r="D57" s="66">
        <v>5.9316356011836922</v>
      </c>
      <c r="E57" s="66">
        <v>22.160570929353931</v>
      </c>
      <c r="F57" s="66">
        <v>1.1079240555645751</v>
      </c>
      <c r="G57" s="67">
        <v>0.77317446311559479</v>
      </c>
      <c r="H57" s="69">
        <v>1.3455809450579226</v>
      </c>
    </row>
    <row r="58" spans="1:8" x14ac:dyDescent="0.25">
      <c r="A58" s="78"/>
      <c r="B58" s="64" t="s">
        <v>54</v>
      </c>
      <c r="C58" s="65">
        <v>14.424016822070815</v>
      </c>
      <c r="D58" s="66">
        <v>6.8400674510988004</v>
      </c>
      <c r="E58" s="66">
        <v>24.52207864302515</v>
      </c>
      <c r="F58" s="66">
        <v>1.1590862202124228</v>
      </c>
      <c r="G58" s="67">
        <v>0.83506038439490737</v>
      </c>
      <c r="H58" s="69">
        <v>1.3895572808926064</v>
      </c>
    </row>
    <row r="59" spans="1:8" x14ac:dyDescent="0.25">
      <c r="A59" s="78"/>
      <c r="B59" s="64" t="s">
        <v>55</v>
      </c>
      <c r="C59" s="65">
        <v>16.055216342478456</v>
      </c>
      <c r="D59" s="66">
        <v>7.7857378380596174</v>
      </c>
      <c r="E59" s="66">
        <v>26.890283235162897</v>
      </c>
      <c r="F59" s="66">
        <v>1.2056161620178476</v>
      </c>
      <c r="G59" s="67">
        <v>0.89129977603242205</v>
      </c>
      <c r="H59" s="69">
        <v>1.4295953766680953</v>
      </c>
    </row>
    <row r="60" spans="1:8" x14ac:dyDescent="0.25">
      <c r="A60" s="78"/>
      <c r="B60" s="64" t="s">
        <v>56</v>
      </c>
      <c r="C60" s="65">
        <v>17.719319934438186</v>
      </c>
      <c r="D60" s="66">
        <v>8.770579495807981</v>
      </c>
      <c r="E60" s="66">
        <v>29.274564854120808</v>
      </c>
      <c r="F60" s="66">
        <v>1.2484470496961515</v>
      </c>
      <c r="G60" s="67">
        <v>0.94302828932011007</v>
      </c>
      <c r="H60" s="69">
        <v>1.4664904483094325</v>
      </c>
    </row>
    <row r="61" spans="1:8" x14ac:dyDescent="0.25">
      <c r="A61" s="78"/>
      <c r="B61" s="64" t="s">
        <v>57</v>
      </c>
      <c r="C61" s="65">
        <v>26.654980442143412</v>
      </c>
      <c r="D61" s="66">
        <v>14.345305321029937</v>
      </c>
      <c r="E61" s="66">
        <v>41.661438519086659</v>
      </c>
      <c r="F61" s="66">
        <v>1.4257783682013574</v>
      </c>
      <c r="G61" s="66">
        <v>1.1567097960694621</v>
      </c>
      <c r="H61" s="69">
        <v>1.6197342615338477</v>
      </c>
    </row>
    <row r="62" spans="1:8" x14ac:dyDescent="0.25">
      <c r="A62" s="78"/>
      <c r="B62" s="64" t="s">
        <v>58</v>
      </c>
      <c r="C62" s="65">
        <v>36.873611753121331</v>
      </c>
      <c r="D62" s="66">
        <v>21.174380461889648</v>
      </c>
      <c r="E62" s="66">
        <v>55.240036633742399</v>
      </c>
      <c r="F62" s="66">
        <v>1.5667156786320997</v>
      </c>
      <c r="G62" s="66">
        <v>1.3258107122297178</v>
      </c>
      <c r="H62" s="69">
        <v>1.7422539579193905</v>
      </c>
    </row>
    <row r="63" spans="1:8" x14ac:dyDescent="0.25">
      <c r="A63" s="78"/>
      <c r="B63" s="64" t="s">
        <v>59</v>
      </c>
      <c r="C63" s="65">
        <v>48.711033231695431</v>
      </c>
      <c r="D63" s="66">
        <v>29.523916729999591</v>
      </c>
      <c r="E63" s="66">
        <v>70.481512873473321</v>
      </c>
      <c r="F63" s="66">
        <v>1.6876273416856016</v>
      </c>
      <c r="G63" s="66">
        <v>1.4701739717617812</v>
      </c>
      <c r="H63" s="69">
        <v>1.8480752175599178</v>
      </c>
    </row>
    <row r="64" spans="1:8" x14ac:dyDescent="0.25">
      <c r="A64" s="78"/>
      <c r="B64" s="64" t="s">
        <v>60</v>
      </c>
      <c r="C64" s="65">
        <v>62.54747065575512</v>
      </c>
      <c r="D64" s="66">
        <v>39.725156705770665</v>
      </c>
      <c r="E64" s="66">
        <v>87.873313054342319</v>
      </c>
      <c r="F64" s="66">
        <v>1.7962097520396914</v>
      </c>
      <c r="G64" s="66">
        <v>1.5990656190655026</v>
      </c>
      <c r="H64" s="69">
        <v>1.9438570007508085</v>
      </c>
    </row>
    <row r="65" spans="1:8" x14ac:dyDescent="0.25">
      <c r="A65" s="78"/>
      <c r="B65" s="64" t="s">
        <v>61</v>
      </c>
      <c r="C65" s="65">
        <v>78.854691543930954</v>
      </c>
      <c r="D65" s="66">
        <v>52.199433432908492</v>
      </c>
      <c r="E65" s="66">
        <v>108.00658807957286</v>
      </c>
      <c r="F65" s="66">
        <v>1.896827537246756</v>
      </c>
      <c r="G65" s="66">
        <v>1.7176657892417868</v>
      </c>
      <c r="H65" s="69">
        <v>2.0334502469623361</v>
      </c>
    </row>
    <row r="66" spans="1:8" x14ac:dyDescent="0.25">
      <c r="A66" s="78"/>
      <c r="B66" s="64" t="s">
        <v>62</v>
      </c>
      <c r="C66" s="65">
        <v>98.243533892984345</v>
      </c>
      <c r="D66" s="66">
        <v>67.489341818098566</v>
      </c>
      <c r="E66" s="66">
        <v>131.65459951614773</v>
      </c>
      <c r="F66" s="66">
        <v>1.9923039759735923</v>
      </c>
      <c r="G66" s="66">
        <v>1.8292351927559729</v>
      </c>
      <c r="H66" s="69">
        <v>2.1194360363216056</v>
      </c>
    </row>
    <row r="67" spans="1:8" x14ac:dyDescent="0.25">
      <c r="A67" s="78"/>
      <c r="B67" s="64" t="s">
        <v>63</v>
      </c>
      <c r="C67" s="65">
        <v>121.52861132979579</v>
      </c>
      <c r="D67" s="66">
        <v>86.301825834209296</v>
      </c>
      <c r="E67" s="66">
        <v>159.87780627409106</v>
      </c>
      <c r="F67" s="66">
        <v>2.0846785353816299</v>
      </c>
      <c r="G67" s="66">
        <v>1.9360199839114312</v>
      </c>
      <c r="H67" s="69">
        <v>2.2037881805588371</v>
      </c>
    </row>
    <row r="68" spans="1:8" x14ac:dyDescent="0.25">
      <c r="A68" s="78"/>
      <c r="B68" s="74" t="s">
        <v>37</v>
      </c>
      <c r="C68" s="75">
        <v>149.82646435770047</v>
      </c>
      <c r="D68" s="76">
        <v>109.57055359889496</v>
      </c>
      <c r="E68" s="76">
        <v>194.18730749277074</v>
      </c>
      <c r="F68" s="76">
        <v>2.1755885310497236</v>
      </c>
      <c r="G68" s="76">
        <v>2.0396938559023607</v>
      </c>
      <c r="H68" s="77">
        <v>2.288220840062229</v>
      </c>
    </row>
    <row r="69" spans="1:8" x14ac:dyDescent="0.25">
      <c r="A69" s="78"/>
      <c r="B69" s="64" t="s">
        <v>64</v>
      </c>
      <c r="C69" s="65">
        <v>184.71345287581349</v>
      </c>
      <c r="D69" s="66">
        <v>138.5510440776421</v>
      </c>
      <c r="E69" s="66">
        <v>236.81620903044501</v>
      </c>
      <c r="F69" s="66">
        <v>2.2664985267178173</v>
      </c>
      <c r="G69" s="66">
        <v>2.1416098028389299</v>
      </c>
      <c r="H69" s="69">
        <v>2.3744114246199808</v>
      </c>
    </row>
    <row r="70" spans="1:8" x14ac:dyDescent="0.25">
      <c r="A70" s="78"/>
      <c r="B70" s="64" t="s">
        <v>65</v>
      </c>
      <c r="C70" s="65">
        <v>228.49309804329317</v>
      </c>
      <c r="D70" s="66">
        <v>174.97683800709277</v>
      </c>
      <c r="E70" s="66">
        <v>291.19076587585982</v>
      </c>
      <c r="F70" s="66">
        <v>2.3588730861258544</v>
      </c>
      <c r="G70" s="66">
        <v>2.2429805641637102</v>
      </c>
      <c r="H70" s="69">
        <v>2.4641775986878893</v>
      </c>
    </row>
    <row r="71" spans="1:8" x14ac:dyDescent="0.25">
      <c r="A71" s="78"/>
      <c r="B71" s="64" t="s">
        <v>66</v>
      </c>
      <c r="C71" s="65">
        <v>284.67512816816003</v>
      </c>
      <c r="D71" s="66">
        <v>221.34081464919709</v>
      </c>
      <c r="E71" s="66">
        <v>362.7871131002845</v>
      </c>
      <c r="F71" s="66">
        <v>2.4543495248526908</v>
      </c>
      <c r="G71" s="66">
        <v>2.3450615040427225</v>
      </c>
      <c r="H71" s="69">
        <v>2.5596518516823323</v>
      </c>
    </row>
    <row r="72" spans="1:8" x14ac:dyDescent="0.25">
      <c r="A72" s="78"/>
      <c r="B72" s="64" t="s">
        <v>67</v>
      </c>
      <c r="C72" s="65">
        <v>358.89491911634616</v>
      </c>
      <c r="D72" s="66">
        <v>281.4519918877096</v>
      </c>
      <c r="E72" s="66">
        <v>460.78936339987513</v>
      </c>
      <c r="F72" s="66">
        <v>2.5549673100597556</v>
      </c>
      <c r="G72" s="66">
        <v>2.4494043265893271</v>
      </c>
      <c r="H72" s="69">
        <v>2.6635024455235405</v>
      </c>
    </row>
    <row r="73" spans="1:8" x14ac:dyDescent="0.25">
      <c r="A73" s="78"/>
      <c r="B73" s="64" t="s">
        <v>68</v>
      </c>
      <c r="C73" s="65">
        <v>460.83952510624943</v>
      </c>
      <c r="D73" s="66">
        <v>361.63297625924315</v>
      </c>
      <c r="E73" s="66">
        <v>601.60602492260909</v>
      </c>
      <c r="F73" s="66">
        <v>2.6635497204138452</v>
      </c>
      <c r="G73" s="66">
        <v>2.5582680256596295</v>
      </c>
      <c r="H73" s="69">
        <v>2.7793121769478488</v>
      </c>
    </row>
    <row r="74" spans="1:8" x14ac:dyDescent="0.25">
      <c r="A74" s="78"/>
      <c r="B74" s="64" t="s">
        <v>69</v>
      </c>
      <c r="C74" s="65">
        <v>608.78141181895637</v>
      </c>
      <c r="D74" s="66">
        <v>473.53626419184269</v>
      </c>
      <c r="E74" s="66">
        <v>817.35641999540769</v>
      </c>
      <c r="F74" s="66">
        <v>2.7844613834673471</v>
      </c>
      <c r="G74" s="66">
        <v>2.675353243603996</v>
      </c>
      <c r="H74" s="69">
        <v>2.9124114781760735</v>
      </c>
    </row>
    <row r="75" spans="1:8" x14ac:dyDescent="0.25">
      <c r="A75" s="78"/>
      <c r="B75" s="64" t="s">
        <v>70</v>
      </c>
      <c r="C75" s="65">
        <v>842.16791944958436</v>
      </c>
      <c r="D75" s="66">
        <v>641.76866912221374</v>
      </c>
      <c r="E75" s="66">
        <v>1180.3391796058286</v>
      </c>
      <c r="F75" s="66">
        <v>2.9253986938980896</v>
      </c>
      <c r="G75" s="66">
        <v>2.8073785112021929</v>
      </c>
      <c r="H75" s="69">
        <v>3.0720068231236755</v>
      </c>
    </row>
    <row r="76" spans="1:8" x14ac:dyDescent="0.25">
      <c r="A76" s="78"/>
      <c r="B76" s="64" t="s">
        <v>71</v>
      </c>
      <c r="C76" s="65">
        <v>1266.8640503691565</v>
      </c>
      <c r="D76" s="66">
        <v>930.32429301918614</v>
      </c>
      <c r="E76" s="66">
        <v>1895.2927124565879</v>
      </c>
      <c r="F76" s="66">
        <v>3.1027300124032959</v>
      </c>
      <c r="G76" s="66">
        <v>2.9686343615852082</v>
      </c>
      <c r="H76" s="69">
        <v>3.2776762927144287</v>
      </c>
    </row>
    <row r="77" spans="1:8" x14ac:dyDescent="0.25">
      <c r="A77" s="78"/>
      <c r="B77" s="64" t="s">
        <v>72</v>
      </c>
      <c r="C77" s="65">
        <v>1398.1729640439062</v>
      </c>
      <c r="D77" s="66">
        <v>1016.2281434851432</v>
      </c>
      <c r="E77" s="66">
        <v>2127.8598551285095</v>
      </c>
      <c r="F77" s="66">
        <v>3.1455609000815992</v>
      </c>
      <c r="G77" s="66">
        <v>3.0069912181191021</v>
      </c>
      <c r="H77" s="69">
        <v>3.3279430211095584</v>
      </c>
    </row>
    <row r="78" spans="1:8" x14ac:dyDescent="0.25">
      <c r="A78" s="78"/>
      <c r="B78" s="64" t="s">
        <v>73</v>
      </c>
      <c r="C78" s="65">
        <v>1556.2911288054431</v>
      </c>
      <c r="D78" s="66">
        <v>1118.0368572568309</v>
      </c>
      <c r="E78" s="66">
        <v>2414.101944623148</v>
      </c>
      <c r="F78" s="66">
        <v>3.1920908418870244</v>
      </c>
      <c r="G78" s="66">
        <v>3.0484561207591829</v>
      </c>
      <c r="H78" s="69">
        <v>3.3827556058824824</v>
      </c>
    </row>
    <row r="79" spans="1:8" ht="15.75" customHeight="1" x14ac:dyDescent="0.25">
      <c r="A79" s="78"/>
      <c r="B79" s="64" t="s">
        <v>74</v>
      </c>
      <c r="C79" s="65">
        <v>1750.8663921875807</v>
      </c>
      <c r="D79" s="66">
        <v>1241.1705429385199</v>
      </c>
      <c r="E79" s="66">
        <v>2774.869247992674</v>
      </c>
      <c r="F79" s="66">
        <v>3.2432530065348724</v>
      </c>
      <c r="G79" s="66">
        <v>3.0938314597971881</v>
      </c>
      <c r="H79" s="69">
        <v>3.4432425239584741</v>
      </c>
    </row>
    <row r="80" spans="1:8" ht="15.75" customHeight="1" x14ac:dyDescent="0.25">
      <c r="A80" s="78"/>
      <c r="B80" s="64" t="s">
        <v>75</v>
      </c>
      <c r="C80" s="65">
        <v>1997.0692708428576</v>
      </c>
      <c r="D80" s="66">
        <v>1394.0324725865676</v>
      </c>
      <c r="E80" s="66">
        <v>3243.640017880633</v>
      </c>
      <c r="F80" s="66">
        <v>3.3003931291786914</v>
      </c>
      <c r="G80" s="66">
        <v>3.1442728903336579</v>
      </c>
      <c r="H80" s="69">
        <v>3.5110326498168667</v>
      </c>
    </row>
    <row r="81" spans="1:8" x14ac:dyDescent="0.25">
      <c r="A81" s="78"/>
      <c r="B81" s="64" t="s">
        <v>76</v>
      </c>
      <c r="C81" s="65">
        <v>2320.3940306220879</v>
      </c>
      <c r="D81" s="66">
        <v>1590.5209178464834</v>
      </c>
      <c r="E81" s="66">
        <v>3878.0184134096608</v>
      </c>
      <c r="F81" s="66">
        <v>3.3655617395436965</v>
      </c>
      <c r="G81" s="66">
        <v>3.2015393851350278</v>
      </c>
      <c r="H81" s="69">
        <v>3.5886098668425377</v>
      </c>
    </row>
    <row r="82" spans="1:8" x14ac:dyDescent="0.25">
      <c r="A82" s="78"/>
      <c r="B82" s="64" t="s">
        <v>77</v>
      </c>
      <c r="C82" s="65">
        <v>2767.7475131509327</v>
      </c>
      <c r="D82" s="66">
        <v>1855.7395039333701</v>
      </c>
      <c r="E82" s="66">
        <v>4786.9208374947639</v>
      </c>
      <c r="F82" s="66">
        <v>3.442126469221602</v>
      </c>
      <c r="G82" s="66">
        <v>3.2685170128611438</v>
      </c>
      <c r="H82" s="69">
        <v>3.6800562455050376</v>
      </c>
    </row>
    <row r="83" spans="1:8" x14ac:dyDescent="0.25">
      <c r="A83" s="78"/>
      <c r="B83" s="64" t="s">
        <v>78</v>
      </c>
      <c r="C83" s="65">
        <v>3437.582038605668</v>
      </c>
      <c r="D83" s="66">
        <v>2241.2244019545933</v>
      </c>
      <c r="E83" s="66">
        <v>6206.5476376300712</v>
      </c>
      <c r="F83" s="66">
        <v>3.5362530714895466</v>
      </c>
      <c r="G83" s="66">
        <v>3.3504853423233438</v>
      </c>
      <c r="H83" s="69">
        <v>3.7928500931153284</v>
      </c>
    </row>
    <row r="84" spans="1:8" x14ac:dyDescent="0.25">
      <c r="A84" s="78"/>
      <c r="B84" s="64" t="s">
        <v>79</v>
      </c>
      <c r="C84" s="65">
        <v>4585.4080609605962</v>
      </c>
      <c r="D84" s="66">
        <v>2877.0009599703644</v>
      </c>
      <c r="E84" s="66">
        <v>8776.0241739625162</v>
      </c>
      <c r="F84" s="66">
        <v>3.6613779901124266</v>
      </c>
      <c r="G84" s="66">
        <v>3.4589400068016092</v>
      </c>
      <c r="H84" s="69">
        <v>3.9432978108524415</v>
      </c>
    </row>
    <row r="85" spans="1:8" ht="15.75" thickBot="1" x14ac:dyDescent="0.3">
      <c r="A85" s="79"/>
      <c r="B85" s="70" t="s">
        <v>80</v>
      </c>
      <c r="C85" s="71">
        <v>7220.8836719319361</v>
      </c>
      <c r="D85" s="72">
        <v>4255.9877611605489</v>
      </c>
      <c r="E85" s="72">
        <v>15180.974333577919</v>
      </c>
      <c r="F85" s="72">
        <v>3.8585903485890705</v>
      </c>
      <c r="G85" s="72">
        <v>3.6290003703988147</v>
      </c>
      <c r="H85" s="73">
        <v>4.1812996460072256</v>
      </c>
    </row>
    <row r="86" spans="1:8" ht="15.75" thickTop="1" x14ac:dyDescent="0.25">
      <c r="A86" s="122" t="s">
        <v>81</v>
      </c>
      <c r="B86" s="122"/>
      <c r="C86" s="122"/>
      <c r="D86" s="122"/>
      <c r="E86" s="122"/>
      <c r="F86" s="122"/>
      <c r="G86" s="122"/>
      <c r="H86" s="122"/>
    </row>
    <row r="118" spans="1:8" x14ac:dyDescent="0.25">
      <c r="A118" s="48"/>
      <c r="B118" s="48"/>
      <c r="C118" s="48"/>
      <c r="D118" s="48"/>
      <c r="E118" s="48"/>
      <c r="F118" s="48"/>
      <c r="G118" s="48"/>
      <c r="H118" s="48"/>
    </row>
  </sheetData>
  <mergeCells count="15">
    <mergeCell ref="A86:H86"/>
    <mergeCell ref="B5:D5"/>
    <mergeCell ref="A49:B50"/>
    <mergeCell ref="M5:O5"/>
    <mergeCell ref="B4:D4"/>
    <mergeCell ref="G5:I5"/>
    <mergeCell ref="G4:I4"/>
    <mergeCell ref="F15:H15"/>
    <mergeCell ref="I15:I16"/>
    <mergeCell ref="P5:R5"/>
    <mergeCell ref="M7:N7"/>
    <mergeCell ref="P7:Q7"/>
    <mergeCell ref="J15:J16"/>
    <mergeCell ref="C49:E49"/>
    <mergeCell ref="F49:H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Batang Murbei Sel Widr </vt:lpstr>
      <vt:lpstr>Data Batang Murbei Sel Vero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asril</cp:lastModifiedBy>
  <dcterms:created xsi:type="dcterms:W3CDTF">2018-11-24T13:13:57Z</dcterms:created>
  <dcterms:modified xsi:type="dcterms:W3CDTF">2018-11-25T00:48:34Z</dcterms:modified>
</cp:coreProperties>
</file>